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bcrccaribbeanorg-my.sharepoint.com/personal/info_bcrc-caribbean_org/Documents/GEF ISLANDS 10279 10472 synergised/2.1.2 Disposal of Hazardous Waste Stockpiles/BCRC/Procurement/Contractor(s) for Disposal of Hazardous Waste/Cuba/"/>
    </mc:Choice>
  </mc:AlternateContent>
  <xr:revisionPtr revIDLastSave="7" documentId="8_{80B4E9DA-DE8D-45D0-BCAF-7E6107D864E9}" xr6:coauthVersionLast="47" xr6:coauthVersionMax="47" xr10:uidLastSave="{23375264-DAA6-41A0-AFBE-1DA9010FD047}"/>
  <bookViews>
    <workbookView xWindow="-120" yWindow="-120" windowWidth="29040" windowHeight="15720" firstSheet="2" activeTab="7" xr2:uid="{00000000-000D-0000-FFFF-FFFF00000000}"/>
  </bookViews>
  <sheets>
    <sheet name="Legend" sheetId="1" r:id="rId1"/>
    <sheet name="Summary" sheetId="2" r:id="rId2"/>
    <sheet name="Treatment costs" sheetId="3" r:id="rId3"/>
    <sheet name="Labour Costs" sheetId="4" r:id="rId4"/>
    <sheet name="Travel Costs" sheetId="5" r:id="rId5"/>
    <sheet name="Transport Costs" sheetId="6" r:id="rId6"/>
    <sheet name="Equipment &amp; PPE Breakdown" sheetId="7" r:id="rId7"/>
    <sheet name="Insurance &amp; Regulatory Costs"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8" l="1"/>
  <c r="F11" i="8"/>
  <c r="F10" i="8"/>
  <c r="F13" i="8" s="1"/>
  <c r="F7" i="8"/>
  <c r="F6" i="8"/>
  <c r="F8" i="8" s="1"/>
  <c r="F15" i="8" s="1"/>
  <c r="B10" i="2" s="1"/>
  <c r="G129" i="7"/>
  <c r="G128" i="7"/>
  <c r="G127" i="7"/>
  <c r="G126" i="7"/>
  <c r="G130" i="7" s="1"/>
  <c r="G123" i="7"/>
  <c r="G122" i="7"/>
  <c r="G121" i="7"/>
  <c r="G120" i="7"/>
  <c r="G119" i="7"/>
  <c r="G124" i="7" s="1"/>
  <c r="G116" i="7"/>
  <c r="G115" i="7"/>
  <c r="G114" i="7"/>
  <c r="G113" i="7"/>
  <c r="G112" i="7"/>
  <c r="G111" i="7"/>
  <c r="G110" i="7"/>
  <c r="G117" i="7" s="1"/>
  <c r="G107" i="7"/>
  <c r="G106" i="7"/>
  <c r="G105" i="7"/>
  <c r="G104" i="7"/>
  <c r="G103" i="7"/>
  <c r="G102" i="7"/>
  <c r="G101" i="7"/>
  <c r="G100" i="7"/>
  <c r="G99" i="7"/>
  <c r="G98" i="7"/>
  <c r="G97" i="7"/>
  <c r="G96" i="7"/>
  <c r="G95" i="7"/>
  <c r="G94" i="7"/>
  <c r="G93" i="7"/>
  <c r="G108" i="7" s="1"/>
  <c r="G90" i="7"/>
  <c r="G91" i="7" s="1"/>
  <c r="G89" i="7"/>
  <c r="G88" i="7"/>
  <c r="G87" i="7"/>
  <c r="G86" i="7"/>
  <c r="G85" i="7"/>
  <c r="G84" i="7"/>
  <c r="G83" i="7"/>
  <c r="G82" i="7"/>
  <c r="G81" i="7"/>
  <c r="G80" i="7"/>
  <c r="G79" i="7"/>
  <c r="G78" i="7"/>
  <c r="G77" i="7"/>
  <c r="G76" i="7"/>
  <c r="G75" i="7"/>
  <c r="G74" i="7"/>
  <c r="G71" i="7"/>
  <c r="G70" i="7"/>
  <c r="G69" i="7"/>
  <c r="G68" i="7"/>
  <c r="G67" i="7"/>
  <c r="G66" i="7"/>
  <c r="G65" i="7"/>
  <c r="G64" i="7"/>
  <c r="G63" i="7"/>
  <c r="G62" i="7"/>
  <c r="G61" i="7"/>
  <c r="G60" i="7"/>
  <c r="G59" i="7"/>
  <c r="G58" i="7"/>
  <c r="G57" i="7"/>
  <c r="G56" i="7"/>
  <c r="G55" i="7"/>
  <c r="G54" i="7"/>
  <c r="G72" i="7" s="1"/>
  <c r="G51" i="7"/>
  <c r="G50" i="7"/>
  <c r="G49" i="7"/>
  <c r="G48" i="7"/>
  <c r="G47" i="7"/>
  <c r="G46" i="7"/>
  <c r="G45" i="7"/>
  <c r="G44" i="7"/>
  <c r="G43" i="7"/>
  <c r="G42" i="7"/>
  <c r="G41" i="7"/>
  <c r="G40" i="7"/>
  <c r="G39" i="7"/>
  <c r="G38" i="7"/>
  <c r="G37" i="7"/>
  <c r="G36" i="7"/>
  <c r="G35" i="7"/>
  <c r="G34" i="7"/>
  <c r="G33" i="7"/>
  <c r="G52" i="7" s="1"/>
  <c r="G30" i="7"/>
  <c r="G29" i="7"/>
  <c r="G28" i="7"/>
  <c r="G27" i="7"/>
  <c r="G26" i="7"/>
  <c r="G25" i="7"/>
  <c r="G24" i="7"/>
  <c r="G23" i="7"/>
  <c r="G22" i="7"/>
  <c r="G21" i="7"/>
  <c r="G20" i="7"/>
  <c r="G19" i="7"/>
  <c r="G18" i="7"/>
  <c r="G17" i="7"/>
  <c r="G16" i="7"/>
  <c r="G15" i="7"/>
  <c r="G14" i="7"/>
  <c r="G13" i="7"/>
  <c r="G12" i="7"/>
  <c r="G11" i="7"/>
  <c r="G31" i="7" s="1"/>
  <c r="G10" i="7"/>
  <c r="G9" i="7"/>
  <c r="G8" i="7"/>
  <c r="G7" i="7"/>
  <c r="G6" i="7"/>
  <c r="F27" i="6"/>
  <c r="F26" i="6"/>
  <c r="F28" i="6" s="1"/>
  <c r="F23" i="6"/>
  <c r="F22" i="6"/>
  <c r="F21" i="6"/>
  <c r="F20" i="6"/>
  <c r="F24" i="6" s="1"/>
  <c r="F17" i="6"/>
  <c r="F16" i="6"/>
  <c r="F15" i="6"/>
  <c r="F14" i="6"/>
  <c r="F13" i="6"/>
  <c r="F12" i="6"/>
  <c r="F11" i="6"/>
  <c r="F10" i="6"/>
  <c r="F18" i="6" s="1"/>
  <c r="F7" i="6"/>
  <c r="F6" i="6"/>
  <c r="F8" i="6" s="1"/>
  <c r="F30" i="6" s="1"/>
  <c r="B8" i="2" s="1"/>
  <c r="F13" i="5"/>
  <c r="F12" i="5"/>
  <c r="F7" i="5"/>
  <c r="F6" i="5"/>
  <c r="F8" i="5" s="1"/>
  <c r="G12" i="4"/>
  <c r="G11" i="4"/>
  <c r="G10" i="4"/>
  <c r="G13" i="4" s="1"/>
  <c r="G7" i="4"/>
  <c r="G6" i="4"/>
  <c r="G8" i="4" s="1"/>
  <c r="G15" i="4" s="1"/>
  <c r="B6" i="2" s="1"/>
  <c r="G15" i="3"/>
  <c r="G14" i="3"/>
  <c r="G13" i="3"/>
  <c r="G16" i="3" s="1"/>
  <c r="B5" i="2" s="1"/>
  <c r="G12" i="3"/>
  <c r="G11" i="3"/>
  <c r="G10" i="3"/>
  <c r="G9" i="3"/>
  <c r="G8" i="3"/>
  <c r="G7" i="3"/>
  <c r="G6" i="3"/>
  <c r="G5" i="3"/>
  <c r="G4" i="3"/>
  <c r="F14" i="5" l="1"/>
  <c r="F16" i="5" s="1"/>
  <c r="B7" i="2" s="1"/>
  <c r="B11" i="2" s="1"/>
  <c r="G132" i="7"/>
  <c r="B9" i="2" s="1"/>
</calcChain>
</file>

<file path=xl/sharedStrings.xml><?xml version="1.0" encoding="utf-8"?>
<sst xmlns="http://schemas.openxmlformats.org/spreadsheetml/2006/main" count="627" uniqueCount="401">
  <si>
    <t>ANNEX III – BILL OF QUANTITIES</t>
  </si>
  <si>
    <t>COLOUR LEGEND</t>
  </si>
  <si>
    <t>Bidder to complete (quantity / unit price / unit, where a dropdown applies)</t>
  </si>
  <si>
    <t>Category / section subtotal</t>
  </si>
  <si>
    <t>Deliverable cost</t>
  </si>
  <si>
    <t>Waste stream: Pesticides</t>
  </si>
  <si>
    <t>Waste stream: Pentachlorophenol-contaminated soil</t>
  </si>
  <si>
    <t>Waste stream: PCB</t>
  </si>
  <si>
    <t>Waste stream: Other chemicals</t>
  </si>
  <si>
    <t>Contaminated waste generated during repacking</t>
  </si>
  <si>
    <t>Non-hazardous waste generated during repacking</t>
  </si>
  <si>
    <t>BILL OF QUANTITIES – COST SUMMARY</t>
  </si>
  <si>
    <t>Consolidates the total cost from each tab of this workbook into a single overview.</t>
  </si>
  <si>
    <t>Cost Component</t>
  </si>
  <si>
    <t>Total (USD)</t>
  </si>
  <si>
    <t>Annex III Bill of Quantities — Waste-Stream Disposal/Treatment/Recovery Costs, per tonne (Section B)</t>
  </si>
  <si>
    <t>Labour Costs (Personnel)</t>
  </si>
  <si>
    <t>Travel Costs</t>
  </si>
  <si>
    <t>Transport Costs (freight, haulage, port/customs, laboratory analysis)</t>
  </si>
  <si>
    <t>Equipment &amp; PPE Breakdown</t>
  </si>
  <si>
    <t>Insurance, Guarantees &amp; Regulatory Costs</t>
  </si>
  <si>
    <t>TOTAL — ALL COST COMPONENTS (USD)</t>
  </si>
  <si>
    <t>This summary aggregates every priced tab in the workbook. Complete the yellow input cells in each tab first — this sheet updates automatically.</t>
  </si>
  <si>
    <t>B</t>
  </si>
  <si>
    <t>WASTE-STREAM DISPOSAL/TREATMENT/RECOVERY COSTS (PER TONNE)</t>
  </si>
  <si>
    <t>Item</t>
  </si>
  <si>
    <t>Description</t>
  </si>
  <si>
    <t>Category</t>
  </si>
  <si>
    <t>Unit</t>
  </si>
  <si>
    <t>Quantity</t>
  </si>
  <si>
    <t>Price per Unit (USD)</t>
  </si>
  <si>
    <t>Total Price (USD)</t>
  </si>
  <si>
    <t>Notes</t>
  </si>
  <si>
    <t>W1</t>
  </si>
  <si>
    <t>Cost per tonne of disposal/treatment/recovery of Obsolete Pesticides – Solid waste</t>
  </si>
  <si>
    <t>Pesticides</t>
  </si>
  <si>
    <t>Ton</t>
  </si>
  <si>
    <t>W2</t>
  </si>
  <si>
    <t>Cost per tonne of disposal/treatment/recovery of Obsolete Pesticides – Liquid waste</t>
  </si>
  <si>
    <t>W3</t>
  </si>
  <si>
    <t>Cost per tonne of disposal/treatment/recovery of Pentachlorophenol</t>
  </si>
  <si>
    <t>W4</t>
  </si>
  <si>
    <t>Cost per tonne of disposal/treatment/recovery of Other solid organochlorinated pesticides (e.g. DDT)</t>
  </si>
  <si>
    <t>W5</t>
  </si>
  <si>
    <t>Cost per tonne of disposal/treatment/recovery of Other liquid organochlorinated pesticides</t>
  </si>
  <si>
    <t>W6</t>
  </si>
  <si>
    <t>Cost per tonne of disposal/treatment/recovery of Pentachlorophenol-contaminated soil</t>
  </si>
  <si>
    <t>Pentachlorophenol-contaminated soil</t>
  </si>
  <si>
    <t>W7</t>
  </si>
  <si>
    <t>Cost per tonne of disposal/treatment/recovery of Phosphides</t>
  </si>
  <si>
    <t>W8</t>
  </si>
  <si>
    <t>Cost per tonne of disposal/treatment/recovery of Methyl bromide</t>
  </si>
  <si>
    <t>W9</t>
  </si>
  <si>
    <t>Cost per tonne of disposal/treatment/recovery of Other chemicals</t>
  </si>
  <si>
    <t>Other chemicals</t>
  </si>
  <si>
    <t>W10</t>
  </si>
  <si>
    <t>Cost per tonne of disposal/treatment/recovery of PCBs / PCB-contaminated equipment</t>
  </si>
  <si>
    <t>PCB</t>
  </si>
  <si>
    <t>W11</t>
  </si>
  <si>
    <t>Cost per tonne of contaminated waste generated during repacking activities (e.g. used PPE, contaminated packaging, decontamination liquids), disposed of as hazardous waste</t>
  </si>
  <si>
    <t>Contaminated repacking waste</t>
  </si>
  <si>
    <t>W12</t>
  </si>
  <si>
    <t>Cost per tonne of non-hazardous waste generated during repacking activities, disposed of via standard/local waste management channels</t>
  </si>
  <si>
    <t>Non-hazardous repacking waste</t>
  </si>
  <si>
    <t>Subtotal B – Waste-Stream Disposal/Treatment/Recovery Costs (USD)</t>
  </si>
  <si>
    <t>LABOUR COSTS (PERSONNEL)</t>
  </si>
  <si>
    <t>Costs of personnel involved in repackaging, loading/unloading and supervision, distinguishing the number of persons and the number of days needed, priced per person per day. Daily rates shall NOT include associated costs (accommodation, subsistence, etc.) for both international and local staff.</t>
  </si>
  <si>
    <t>No.</t>
  </si>
  <si>
    <t>No. of Persons</t>
  </si>
  <si>
    <t>No. of Days</t>
  </si>
  <si>
    <t>Daily Rate (USD)</t>
  </si>
  <si>
    <t>1</t>
  </si>
  <si>
    <t>Repackaging Operations</t>
  </si>
  <si>
    <t>1.1</t>
  </si>
  <si>
    <t>Supervision of repackaging operations (e.g. on-site managers)</t>
  </si>
  <si>
    <t>per person-day</t>
  </si>
  <si>
    <t>1.2</t>
  </si>
  <si>
    <t>Labour related to repackaging</t>
  </si>
  <si>
    <t>Subtotal 1 – Repackaging Operations</t>
  </si>
  <si>
    <t>2</t>
  </si>
  <si>
    <t>Loading / Unloading and In-Country Transport</t>
  </si>
  <si>
    <t>2.1</t>
  </si>
  <si>
    <t>Labour for loading of wastes (excluding drivers)</t>
  </si>
  <si>
    <t>2.2</t>
  </si>
  <si>
    <t>Labour for unloading of wastes</t>
  </si>
  <si>
    <t>2.3</t>
  </si>
  <si>
    <t>Supervision of loading/unloading and in-country transport to point of exit</t>
  </si>
  <si>
    <t>Subtotal 2 – Loading / Unloading and In-Country Transport</t>
  </si>
  <si>
    <t>TOTAL LABOUR COSTS (USD)</t>
  </si>
  <si>
    <t>TRAVEL COSTS</t>
  </si>
  <si>
    <t>Costs of travel for safeguarding operations, split into (1) flight costs, priced per person and per number of trips, and (2) subsistence expenses (accommodation, local transport, food, etc.), priced per person and per day. Loading/transport supervision labour is priced in 'Labour Costs' to avoid duplication.</t>
  </si>
  <si>
    <t>No. of Trips</t>
  </si>
  <si>
    <t>Cost per Trip per Person (USD)</t>
  </si>
  <si>
    <t>Flight Costs</t>
  </si>
  <si>
    <t>International airfare – Contractor's home base to Cuba project country</t>
  </si>
  <si>
    <t>1.3</t>
  </si>
  <si>
    <t>Domestic flights, car or boat transfers for site inspection and safeguarding activities (where applicable)</t>
  </si>
  <si>
    <t>Subtotal 1 – Flight Costs</t>
  </si>
  <si>
    <t>Daily Subsistence Rate (USD)</t>
  </si>
  <si>
    <t>Subsistence Expenses (accommodation, local transport, food, etc.)</t>
  </si>
  <si>
    <t>Subsistence – Contractor Team (e.g. on-site managers - site missions)</t>
  </si>
  <si>
    <t>Subsistence – Sub-contractor local staff (site missions)</t>
  </si>
  <si>
    <t>Subtotal 2 – Subsistence Expenses</t>
  </si>
  <si>
    <t>TOTAL TRAVEL COSTS (USD)</t>
  </si>
  <si>
    <t>TRANSPORT COSTS</t>
  </si>
  <si>
    <t>Detailed costs of mobilising equipment into Cuba each project country and transporting repackaged waste from site to the final disposal/treatment/recovery facility: mobilisation and customs clearance (per project country), cargo transport units, in-country and inter-island haulage, ocean freight, port/customs handling, and laboratory analysis of unidentified wastes. On-site handling equipment is priced in 'Equipment &amp; PPE Breakdown'; personnel travel is priced in 'Travel Costs'.</t>
  </si>
  <si>
    <t>Unit Price (USD)</t>
  </si>
  <si>
    <t>Mobilisation of Equipment (Cuba)</t>
  </si>
  <si>
    <t>Mobilisation of materials &amp; equipment (freight, delivery &amp; forwarding) – Cuba</t>
  </si>
  <si>
    <t>Lump sum</t>
  </si>
  <si>
    <t>Customs clearance of imported items (incl. duties, taxes and associated costs) –  Cuba</t>
  </si>
  <si>
    <t>Subtotal 1 – Mobilisation of Equipment (Cuba)</t>
  </si>
  <si>
    <t>Supply and Transport of Cargo Transport Units (CTUs)</t>
  </si>
  <si>
    <t>In-country haulage rate – 20' container/trailer (site to port of exit)</t>
  </si>
  <si>
    <t>per trip</t>
  </si>
  <si>
    <t>In-country haulage rate – 40' container/trailer (site to port of exit)</t>
  </si>
  <si>
    <t>Inter-island feeder vessel / barge transport (where applicable)</t>
  </si>
  <si>
    <t>per shipment</t>
  </si>
  <si>
    <t>2.4</t>
  </si>
  <si>
    <t>Transfer rate for loading/unloading (dock-ship-dock) – 20' container/trailer</t>
  </si>
  <si>
    <t>per unit</t>
  </si>
  <si>
    <t>2.5</t>
  </si>
  <si>
    <t>Transfer rate for loading/unloading (dock-ship-dock) – 40' container/trailer</t>
  </si>
  <si>
    <t>2.6</t>
  </si>
  <si>
    <t>Ocean freight/shipment rate from port of loading to disposal facility – 20' container/trailer</t>
  </si>
  <si>
    <t>2.7</t>
  </si>
  <si>
    <t>Ocean freight/shipment rate  from port of loading to disposal facility – 40' container/trailer</t>
  </si>
  <si>
    <t>2.8</t>
  </si>
  <si>
    <t>Others (Bidder to specify)</t>
  </si>
  <si>
    <t>Subtotal 2 – Supply and Transport of Cargo Transport Units (CTUs)</t>
  </si>
  <si>
    <t>3</t>
  </si>
  <si>
    <t>Port, Customs &amp; Handling</t>
  </si>
  <si>
    <t>3.1</t>
  </si>
  <si>
    <t>Port/terminal handling charges (export, Cuba)</t>
  </si>
  <si>
    <t>3.2</t>
  </si>
  <si>
    <t>Port/terminal handling charges (import, disposal facility country)</t>
  </si>
  <si>
    <t>3.3</t>
  </si>
  <si>
    <t>Customs brokerage fees (excl. duties/taxes, itemised under § Mobilisation)</t>
  </si>
  <si>
    <t>3.4</t>
  </si>
  <si>
    <t>Subtotal 3 – Port, Customs &amp; Handling</t>
  </si>
  <si>
    <t>4</t>
  </si>
  <si>
    <t>Laboratory Analysis</t>
  </si>
  <si>
    <t>4.1</t>
  </si>
  <si>
    <t>Sampling, shipment and laboratory analysis of unknown/unidentified pesticides or chemicals</t>
  </si>
  <si>
    <t>per sample</t>
  </si>
  <si>
    <t>4.2</t>
  </si>
  <si>
    <t>Subtotal 4 – Laboratory Analysis</t>
  </si>
  <si>
    <t>TOTAL TRANSPORT COSTS (USD)</t>
  </si>
  <si>
    <t>EQUIPMENT &amp; PPE BREAKDOWN</t>
  </si>
  <si>
    <t>Equipment, materials and PPE required to safeguard, repackage, stow and transport hazardous waste under this assignment, common to all waste streams. Mobilisation and customs clearance costs per project country are priced in 'Transport Costs'.Where a specification depends on the specific waste being handled, this is indicated in the Notes column.</t>
  </si>
  <si>
    <t>Item Description</t>
  </si>
  <si>
    <t>Standard / Specification</t>
  </si>
  <si>
    <t>Packaging Materials (IMDG Code Chapter 6.1 proper packaging names)</t>
  </si>
  <si>
    <t>Steel drum, removable head – 30 l</t>
  </si>
  <si>
    <t>1A2</t>
  </si>
  <si>
    <t>Steel drum, removable head – 60 l</t>
  </si>
  <si>
    <t>Steel drum, removable head – 120 l</t>
  </si>
  <si>
    <t>1.4</t>
  </si>
  <si>
    <t>Steel drum, removable head – 220 l</t>
  </si>
  <si>
    <t>1.5</t>
  </si>
  <si>
    <t>Plastics drum, removable head – 30 l</t>
  </si>
  <si>
    <t>1H2</t>
  </si>
  <si>
    <t>1.6</t>
  </si>
  <si>
    <t>Plastics drum, removable head – 60 l</t>
  </si>
  <si>
    <t>1.7</t>
  </si>
  <si>
    <t>Plastics drum, removable head – 120 l</t>
  </si>
  <si>
    <t>1.8</t>
  </si>
  <si>
    <t>Plastics drum, removable head – 220 l</t>
  </si>
  <si>
    <t>1.9</t>
  </si>
  <si>
    <t>Steel drum, non-removable head – 220 l</t>
  </si>
  <si>
    <t>1A1</t>
  </si>
  <si>
    <t>For liquid pesticide or oil waste</t>
  </si>
  <si>
    <t>1.10</t>
  </si>
  <si>
    <t>Plastics drum, non-removable head – 220 l</t>
  </si>
  <si>
    <t>1H1</t>
  </si>
  <si>
    <t>1.11</t>
  </si>
  <si>
    <t>Steel jerrican, non-removable head</t>
  </si>
  <si>
    <t>3A1</t>
  </si>
  <si>
    <t>1.12</t>
  </si>
  <si>
    <t>Plastics jerrican, non-removable head</t>
  </si>
  <si>
    <t>3H1</t>
  </si>
  <si>
    <t>1.14</t>
  </si>
  <si>
    <t>Fibreboard box</t>
  </si>
  <si>
    <t>4G</t>
  </si>
  <si>
    <t>1.15</t>
  </si>
  <si>
    <t>Intermediate Bulk Container (IBC) - rigid</t>
  </si>
  <si>
    <t>1.16</t>
  </si>
  <si>
    <t>Intermediate Bulk Container (IBC) - flexible</t>
  </si>
  <si>
    <t>1.17</t>
  </si>
  <si>
    <t>Salvage Packaging</t>
  </si>
  <si>
    <t>1.18</t>
  </si>
  <si>
    <t>Packaging specific for mercury waste (e.g. lump)</t>
  </si>
  <si>
    <t>1.19</t>
  </si>
  <si>
    <t>Packaging specific for WEEE</t>
  </si>
  <si>
    <t>1.20</t>
  </si>
  <si>
    <t>Overpacks (e.g. pallets)</t>
  </si>
  <si>
    <t>ISPM-15</t>
  </si>
  <si>
    <t>1.21</t>
  </si>
  <si>
    <t>Stretch / shrink film</t>
  </si>
  <si>
    <t>per roll</t>
  </si>
  <si>
    <t>1.22</t>
  </si>
  <si>
    <t>Cushioning / absorbent packing material (e.g. vermiculite, absorbent granules)</t>
  </si>
  <si>
    <t>per package</t>
  </si>
  <si>
    <t>1.23</t>
  </si>
  <si>
    <t>Absorbent booms and pads (oil-specific)</t>
  </si>
  <si>
    <t>1.24</t>
  </si>
  <si>
    <t>Drip trays / secondary containment</t>
  </si>
  <si>
    <t>Transformers, capacitors and other leaking equipment</t>
  </si>
  <si>
    <t>1.25</t>
  </si>
  <si>
    <t>Drum seals</t>
  </si>
  <si>
    <t>1.26</t>
  </si>
  <si>
    <t>Subtotal 1 – Packaging Materials (IMDG Code Chapter 6.1 proper packaging names)</t>
  </si>
  <si>
    <t>Labels, Marks and Placards (IMDG Code Chapter 5.2 / 5.3)</t>
  </si>
  <si>
    <t>Hazard class label – Class 3 (Flammable liquids), 100 x 100 mm diamond</t>
  </si>
  <si>
    <t>Hazard class label – Class 4.3 (Substances which, in contact with water, emit flammable gases), 100 x 100 mm diamond</t>
  </si>
  <si>
    <t>Hazard class label – Class 6.1 (Toxic substances), 100 x 100 mm diamond</t>
  </si>
  <si>
    <t>Hazard class label – Class 8 (Corrosive substances), 100 x 100 mm diamond</t>
  </si>
  <si>
    <t>Hazard class label – Class 9 (Miscellaneous dangerous substances and articles), 100 x 100 mm diamond</t>
  </si>
  <si>
    <t>Hazard class label – Other classes (as applicable), 100 x 100 mm diamond</t>
  </si>
  <si>
    <t>Proper Shipping Name and UN Number marking on packages</t>
  </si>
  <si>
    <t>Package orientation arrows (liquids in combination/single packagings)</t>
  </si>
  <si>
    <t>2.9</t>
  </si>
  <si>
    <t>Marine Pollutant Mark, 100 x 100 mm diamond</t>
  </si>
  <si>
    <t>2.10</t>
  </si>
  <si>
    <t>Marine Pollutant Mark, 250 x 250 mm diamond</t>
  </si>
  <si>
    <t>2.11</t>
  </si>
  <si>
    <t>Dangerous goods placard – Class 3 (Flammable liquids), 250 x 250 mm, for cargo transport units</t>
  </si>
  <si>
    <t>2.12</t>
  </si>
  <si>
    <t>Dangerous goods placard – Class 4.3 (Substances which, in contact with water, emit flammable gases), 250 x 250 mm</t>
  </si>
  <si>
    <t>2.13</t>
  </si>
  <si>
    <t>Dangerous goods placard – Class 6.1 (Toxic substances), 250 x 250 mm</t>
  </si>
  <si>
    <t>2.14</t>
  </si>
  <si>
    <t>Dangerous goods placard – Class 8 (Corrosive substances), 250 x 250 mm</t>
  </si>
  <si>
    <t>2.15</t>
  </si>
  <si>
    <t>Dangerous goods placard – Class 9 (Miscellaneous dangerous substances and articles), 250 x 250 mm</t>
  </si>
  <si>
    <t>2.16</t>
  </si>
  <si>
    <t>Dangerous goods placard – Other classes (as applicable), 250 x 250 mm</t>
  </si>
  <si>
    <t>2.17</t>
  </si>
  <si>
    <t>Orange-coloured plates for vehicles</t>
  </si>
  <si>
    <t>2.18</t>
  </si>
  <si>
    <t>Orange rectangular panel (120 mm x 300 mm) to display UN numbers for cargo transport units</t>
  </si>
  <si>
    <t>2.19</t>
  </si>
  <si>
    <t>Subtotal 2 – Labels, Marks and Placards (IMDG Code Chapter 5.2 / 5.3)</t>
  </si>
  <si>
    <t>Personal Protective Equipment (PPE)</t>
  </si>
  <si>
    <t>Coverall, Type 3 (e.g. Tyvek or equivalent)</t>
  </si>
  <si>
    <t>per suit</t>
  </si>
  <si>
    <t>Coverall, Type 4 (e.g. Tyvek or equivalent)</t>
  </si>
  <si>
    <t>Coverall, Type 5 (e.g. Tyvek or equivalent)</t>
  </si>
  <si>
    <t>Chemical-resistant apron (for pouring / decanting operations)</t>
  </si>
  <si>
    <t>3.5</t>
  </si>
  <si>
    <t>Chemical-resistant gloves (nitrile/butyl)</t>
  </si>
  <si>
    <t>per pair</t>
  </si>
  <si>
    <t>3.6</t>
  </si>
  <si>
    <t>Cut-resistant gloves</t>
  </si>
  <si>
    <t>3.7</t>
  </si>
  <si>
    <t>Full-face mask with combined filter (organic vapour/particulate)</t>
  </si>
  <si>
    <t>3.8</t>
  </si>
  <si>
    <t>Half-face mask with combined filter (organic vapour/particulate)</t>
  </si>
  <si>
    <t>3.9</t>
  </si>
  <si>
    <t>Replacement filter cartridges (organic vapour / mercury vapour / particulate, as applicable)</t>
  </si>
  <si>
    <t>3.10</t>
  </si>
  <si>
    <t>Chemical-resistant safety boots / overshoes</t>
  </si>
  <si>
    <t>3.11</t>
  </si>
  <si>
    <t>Safety shoes (general site safety, steel toe-cap)</t>
  </si>
  <si>
    <t>3.12</t>
  </si>
  <si>
    <t>Safety goggles / face shield, chemical splash</t>
  </si>
  <si>
    <t>3.13</t>
  </si>
  <si>
    <t>Safety glasses (general eye protection, impact/dust)</t>
  </si>
  <si>
    <t>3.14</t>
  </si>
  <si>
    <t>Eye/face emergency rinsing solution (personal)</t>
  </si>
  <si>
    <t>3.15</t>
  </si>
  <si>
    <t>High-visibility warning vest</t>
  </si>
  <si>
    <t>3.16</t>
  </si>
  <si>
    <t>Safety helmet</t>
  </si>
  <si>
    <t>3.17</t>
  </si>
  <si>
    <t>Hearing / ear protection</t>
  </si>
  <si>
    <t>3.18</t>
  </si>
  <si>
    <t>Subtotal 3 – Personal Protective Equipment (PPE)</t>
  </si>
  <si>
    <t>Site Zoning / HSE Equipment</t>
  </si>
  <si>
    <t>Barricades / demarcation tape, posts and fencing</t>
  </si>
  <si>
    <t>per set</t>
  </si>
  <si>
    <t>Warning signs incl. GHS pictograms (min. 25x25 cm)</t>
  </si>
  <si>
    <t>4.3</t>
  </si>
  <si>
    <t>HDPE sheeting / ground protection liner</t>
  </si>
  <si>
    <t>per m² or roll</t>
  </si>
  <si>
    <t>4.4</t>
  </si>
  <si>
    <t>Ply-board / hard-standing for decontamination area</t>
  </si>
  <si>
    <t>4.5</t>
  </si>
  <si>
    <t>Portable decontamination unit (wash/shower station)</t>
  </si>
  <si>
    <t>4.6</t>
  </si>
  <si>
    <t>Decontamination buckets / basins (hand and boot wash stations)</t>
  </si>
  <si>
    <t>4.7</t>
  </si>
  <si>
    <t>Emergency eyewash station, fixed or portable (site-installed)</t>
  </si>
  <si>
    <t>4.8</t>
  </si>
  <si>
    <t>Sealant / tape for sealing windows and other gaps (dust migration prevention)</t>
  </si>
  <si>
    <t>4.9</t>
  </si>
  <si>
    <t>Fire extinguishers</t>
  </si>
  <si>
    <t>4.10</t>
  </si>
  <si>
    <t>First aid kit (site)</t>
  </si>
  <si>
    <t>4.11</t>
  </si>
  <si>
    <t>Lower Explosion Limit (LEL) meter</t>
  </si>
  <si>
    <t>4.12</t>
  </si>
  <si>
    <t>Carbon Monoxide (CO) monitor / warning device</t>
  </si>
  <si>
    <t>4.13</t>
  </si>
  <si>
    <t>Mercury vapour detector / monitor</t>
  </si>
  <si>
    <t>4.14</t>
  </si>
  <si>
    <t>Ventilation / extraction fan for enclosed spaces</t>
  </si>
  <si>
    <t>4.15</t>
  </si>
  <si>
    <t>Temporary tent / enclosure for open-air repackaging</t>
  </si>
  <si>
    <t>4.16</t>
  </si>
  <si>
    <t>Dust suppression equipment</t>
  </si>
  <si>
    <t>4.17</t>
  </si>
  <si>
    <t>Subtotal 4 – Site Zoning / HSE Equipment</t>
  </si>
  <si>
    <t>5</t>
  </si>
  <si>
    <t>Safeguarding Operation Equipment</t>
  </si>
  <si>
    <t>5.1</t>
  </si>
  <si>
    <t>Banding / strapping tool and straps</t>
  </si>
  <si>
    <t>5.2</t>
  </si>
  <si>
    <t>Hand tools (crowbars, wrenches, drum openers, etc.)</t>
  </si>
  <si>
    <t>5.3</t>
  </si>
  <si>
    <t>Broom / hand brush and dustpan (dry site clean-up)</t>
  </si>
  <si>
    <t>5.4</t>
  </si>
  <si>
    <t>Drum pump / hand pump</t>
  </si>
  <si>
    <t>5.5</t>
  </si>
  <si>
    <t>Chemical-resistant funnel</t>
  </si>
  <si>
    <t>5.6</t>
  </si>
  <si>
    <t>Chemical earthing / bonding kit (flammable &amp; combustible liquids)</t>
  </si>
  <si>
    <t>5.7</t>
  </si>
  <si>
    <t>Spill containment tray / bund</t>
  </si>
  <si>
    <t>5.8</t>
  </si>
  <si>
    <t>Spill kit (absorbent socks, pads, neutralising agent, drain seal, shovel, collecting container)</t>
  </si>
  <si>
    <t>5.9</t>
  </si>
  <si>
    <t>Mercury spill kit (sponges, amalgamation powder, sealed collection vials)</t>
  </si>
  <si>
    <t>5.10</t>
  </si>
  <si>
    <t>PCB field screening test kit (e.g. chlorine test kit type)</t>
  </si>
  <si>
    <t>5.11</t>
  </si>
  <si>
    <t>Draining pump, hoses, valves and adapters (transformer/capacitor oil)</t>
  </si>
  <si>
    <t>5.12</t>
  </si>
  <si>
    <t>Lifting slings / chains for transformer handling</t>
  </si>
  <si>
    <t>5.13</t>
  </si>
  <si>
    <t>Hand tools for dismantling / segregation</t>
  </si>
  <si>
    <t>5.14</t>
  </si>
  <si>
    <t>Trolleys / hand-trucks</t>
  </si>
  <si>
    <t>5.15</t>
  </si>
  <si>
    <t>Subtotal 5 – Safeguarding Operation Equipment</t>
  </si>
  <si>
    <t>6</t>
  </si>
  <si>
    <t>Stowage / Weighing Equipment</t>
  </si>
  <si>
    <t>6.1</t>
  </si>
  <si>
    <t>Calibrated platform/floor scale (min. accuracy 1 kg, precision ± 1%)</t>
  </si>
  <si>
    <t>6.2</t>
  </si>
  <si>
    <t>Portable digital scale (drum level - min. accuracy 0.1 kg, precision ± 1%)</t>
  </si>
  <si>
    <t>6.3</t>
  </si>
  <si>
    <t>Forklift / lift truck with trained operator</t>
  </si>
  <si>
    <t>per day</t>
  </si>
  <si>
    <t>6.4</t>
  </si>
  <si>
    <t>Crane with trained operator</t>
  </si>
  <si>
    <t>6.5</t>
  </si>
  <si>
    <t>Dunnage (wood/straps, lashing)</t>
  </si>
  <si>
    <t>6.6</t>
  </si>
  <si>
    <t>Cargo-fastening straps</t>
  </si>
  <si>
    <t>6.7</t>
  </si>
  <si>
    <t>Subtotal 6 – Stowage / Weighing Equipment</t>
  </si>
  <si>
    <t>7</t>
  </si>
  <si>
    <t>Other Consumables</t>
  </si>
  <si>
    <t>7.1</t>
  </si>
  <si>
    <t>Anionic surfactant detergent solution (decontamination)</t>
  </si>
  <si>
    <t>per litre</t>
  </si>
  <si>
    <t>7.2</t>
  </si>
  <si>
    <t>Absorbent granules for oil spills</t>
  </si>
  <si>
    <t>per kg</t>
  </si>
  <si>
    <t>7.3</t>
  </si>
  <si>
    <t>Disposal bags for contaminated PPE and consumables</t>
  </si>
  <si>
    <t>7.4</t>
  </si>
  <si>
    <t>Packing tape</t>
  </si>
  <si>
    <t>7.5</t>
  </si>
  <si>
    <t>Subtotal 7 – Other Consumables</t>
  </si>
  <si>
    <t>8</t>
  </si>
  <si>
    <t>Contractor-Supplied Specialist Equipment</t>
  </si>
  <si>
    <t>8.1</t>
  </si>
  <si>
    <t>Industrial HEPA vacuum cleaner</t>
  </si>
  <si>
    <t>8.2</t>
  </si>
  <si>
    <t>Portable generator</t>
  </si>
  <si>
    <t>8.3</t>
  </si>
  <si>
    <t>Portable lighting apparatus</t>
  </si>
  <si>
    <t>8.4</t>
  </si>
  <si>
    <t>Subtotal 8 – Contractor-Supplied Specialist Equipment</t>
  </si>
  <si>
    <t>TOTAL EQUIPMENT &amp; PPE BREAKDOWN (USD)</t>
  </si>
  <si>
    <t>INSURANCE, GUARANTEES &amp; REGULATORY COSTS</t>
  </si>
  <si>
    <t>Costs of insurance and financial guarantee as may be required under Basel Convention Article 6(11), and costs of preparing the documentation required for the Prior Informed Consent (PIC) procedure by the Competent Authority (CA) of Cuba the project countries. Unit is constrained to Ton / Container / Other — select the unit that matches how each cost is actually rated.</t>
  </si>
  <si>
    <t>Notes / Reference</t>
  </si>
  <si>
    <t>Insurance &amp; Financial Guarantee (Basel Convention Article 6(11))</t>
  </si>
  <si>
    <t>Insurance coverage for transboundary movement of hazardous wastes, as may be required under Basel Convention Article 6(11) and national implementing regulations of the States concerned</t>
  </si>
  <si>
    <t>Financial guarantee / bond or other guarantee for transboundary movement of hazardous wastes, as may be required under Basel Convention Article 6(11) and national implementing regulations</t>
  </si>
  <si>
    <t>Other</t>
  </si>
  <si>
    <t>Subtotal 1 – Insurance &amp; Financial Guarantee (Basel Convention Article 6(11))</t>
  </si>
  <si>
    <t>Prior Informed Consent (PIC) Procedure &amp; Regulatory Documentation</t>
  </si>
  <si>
    <t>Preparation of Prior Informed Consent (PIC) notification documents, as required by BCRC-Caribbean and the Competent Authorities (CA)</t>
  </si>
  <si>
    <t>Documentation and administrative fees charged by Competent Authorities for PIC notification and approval</t>
  </si>
  <si>
    <t>Preparation of Basel Convention transboundary movement/shipment documents (incl. Blocks 18 and 19 confirmations)</t>
  </si>
  <si>
    <t>Subtotal 2 – Prior Informed Consent (PIC) Procedure &amp; Regulatory Documentation</t>
  </si>
  <si>
    <t>TOTAL INSURANCE, GUARANTEES &amp; REGULATORY COSTS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</si>
</sst>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13" x14ac:knownFonts="1">
    <font>
      <sz val="11"/>
      <color theme="1"/>
      <name val="Calibri"/>
      <family val="2"/>
      <scheme val="minor"/>
    </font>
    <font>
      <i/>
      <sz val="10"/>
      <color rgb="FF1F4E78"/>
      <name val="Arial"/>
      <family val="2"/>
    </font>
    <font>
      <b/>
      <sz val="10"/>
      <color rgb="FF1F4E78"/>
      <name val="Arial"/>
      <family val="2"/>
    </font>
    <font>
      <sz val="10"/>
      <name val="Arial"/>
      <family val="2"/>
    </font>
    <font>
      <b/>
      <sz val="10"/>
      <name val="Arial"/>
      <family val="2"/>
    </font>
    <font>
      <i/>
      <sz val="9"/>
      <name val="Arial"/>
      <family val="2"/>
    </font>
    <font>
      <b/>
      <sz val="12"/>
      <color rgb="FF1F4E78"/>
      <name val="Arial"/>
      <family val="2"/>
    </font>
    <font>
      <sz val="10"/>
      <color rgb="FFFF0000"/>
      <name val="Arial"/>
      <family val="2"/>
    </font>
    <font>
      <b/>
      <sz val="11"/>
      <color theme="1"/>
      <name val="Arial"/>
      <family val="2"/>
    </font>
    <font>
      <b/>
      <sz val="14"/>
      <color theme="1"/>
      <name val="Arial"/>
      <family val="2"/>
    </font>
    <font>
      <b/>
      <sz val="18"/>
      <color theme="1"/>
      <name val="Arial"/>
      <family val="2"/>
    </font>
    <font>
      <b/>
      <sz val="14"/>
      <color rgb="FFFFFFFF"/>
      <name val="Arial"/>
      <family val="2"/>
    </font>
    <font>
      <b/>
      <sz val="11"/>
      <color rgb="FFFFFFFF"/>
      <name val="Arial"/>
      <family val="2"/>
    </font>
  </fonts>
  <fills count="15">
    <fill>
      <patternFill patternType="none"/>
    </fill>
    <fill>
      <patternFill patternType="gray125"/>
    </fill>
    <fill>
      <patternFill patternType="solid">
        <fgColor rgb="FFBFBFBF"/>
      </patternFill>
    </fill>
    <fill>
      <patternFill patternType="solid">
        <fgColor rgb="FFE2EFDA"/>
      </patternFill>
    </fill>
    <fill>
      <patternFill patternType="solid">
        <fgColor rgb="FFDDEBF7"/>
      </patternFill>
    </fill>
    <fill>
      <patternFill patternType="solid">
        <fgColor rgb="FFFFF2CC"/>
      </patternFill>
    </fill>
    <fill>
      <patternFill patternType="solid">
        <fgColor rgb="FFE4DFEC"/>
      </patternFill>
    </fill>
    <fill>
      <patternFill patternType="solid">
        <fgColor rgb="FFEAEAEA"/>
      </patternFill>
    </fill>
    <fill>
      <patternFill patternType="solid">
        <fgColor rgb="FF09F9AA"/>
        <bgColor indexed="64"/>
      </patternFill>
    </fill>
    <fill>
      <patternFill patternType="solid">
        <fgColor rgb="FF1F4E78"/>
      </patternFill>
    </fill>
    <fill>
      <patternFill patternType="solid">
        <fgColor rgb="FFD9E1F2"/>
      </patternFill>
    </fill>
    <fill>
      <patternFill patternType="solid">
        <fgColor rgb="FFFFFF00"/>
      </patternFill>
    </fill>
    <fill>
      <patternFill patternType="solid">
        <fgColor rgb="FFFCE4D6"/>
      </patternFill>
    </fill>
    <fill>
      <patternFill patternType="solid">
        <fgColor rgb="FFFFFF00"/>
        <bgColor indexed="64"/>
      </patternFill>
    </fill>
    <fill>
      <patternFill patternType="solid">
        <fgColor rgb="FFB7DEE8"/>
      </patternFill>
    </fill>
  </fills>
  <borders count="4">
    <border>
      <left/>
      <right/>
      <top/>
      <bottom/>
      <diagonal/>
    </border>
    <border>
      <left style="thin">
        <color rgb="FFB7B7B7"/>
      </left>
      <right style="thin">
        <color rgb="FFB7B7B7"/>
      </right>
      <top style="thin">
        <color rgb="FFB7B7B7"/>
      </top>
      <bottom style="thin">
        <color rgb="FFB7B7B7"/>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s>
  <cellStyleXfs count="1">
    <xf numFmtId="0" fontId="0" fillId="0" borderId="0"/>
  </cellStyleXfs>
  <cellXfs count="61">
    <xf numFmtId="0" fontId="0" fillId="0" borderId="0" xfId="0"/>
    <xf numFmtId="0" fontId="0" fillId="0" borderId="0" xfId="0" applyAlignment="1">
      <alignment horizontal="center"/>
    </xf>
    <xf numFmtId="0" fontId="12" fillId="9" borderId="1" xfId="0" applyFont="1" applyFill="1" applyBorder="1" applyAlignment="1">
      <alignment vertical="center" wrapText="1"/>
    </xf>
    <xf numFmtId="0" fontId="12" fillId="9" borderId="1" xfId="0" applyFont="1" applyFill="1" applyBorder="1"/>
    <xf numFmtId="164" fontId="12" fillId="9" borderId="1" xfId="0" applyNumberFormat="1" applyFont="1" applyFill="1" applyBorder="1"/>
    <xf numFmtId="0" fontId="7" fillId="0" borderId="1" xfId="0" applyFont="1" applyBorder="1" applyAlignment="1">
      <alignment vertical="top" wrapText="1"/>
    </xf>
    <xf numFmtId="0" fontId="0" fillId="11" borderId="1" xfId="0" applyFill="1" applyBorder="1"/>
    <xf numFmtId="0" fontId="0" fillId="12" borderId="1" xfId="0" applyFill="1" applyBorder="1"/>
    <xf numFmtId="0" fontId="0" fillId="2" borderId="1" xfId="0" applyFill="1" applyBorder="1"/>
    <xf numFmtId="0" fontId="0" fillId="3" borderId="1" xfId="0" applyFill="1" applyBorder="1"/>
    <xf numFmtId="0" fontId="0" fillId="5" borderId="1" xfId="0" applyFill="1" applyBorder="1"/>
    <xf numFmtId="0" fontId="0" fillId="4" borderId="1" xfId="0" applyFill="1" applyBorder="1"/>
    <xf numFmtId="0" fontId="0" fillId="6" borderId="1" xfId="0" applyFill="1" applyBorder="1"/>
    <xf numFmtId="0" fontId="0" fillId="7" borderId="1" xfId="0" applyFill="1" applyBorder="1"/>
    <xf numFmtId="0" fontId="8" fillId="8" borderId="1" xfId="0" applyFont="1" applyFill="1" applyBorder="1" applyAlignment="1">
      <alignment vertical="center" wrapText="1"/>
    </xf>
    <xf numFmtId="0" fontId="3" fillId="0" borderId="1" xfId="0" applyFont="1" applyBorder="1" applyAlignment="1">
      <alignment vertical="center" wrapText="1"/>
    </xf>
    <xf numFmtId="0" fontId="8" fillId="8" borderId="1" xfId="0" applyFont="1" applyFill="1" applyBorder="1" applyAlignment="1">
      <alignment horizontal="right" vertical="center"/>
    </xf>
    <xf numFmtId="164" fontId="8" fillId="8" borderId="1" xfId="0" applyNumberFormat="1" applyFont="1" applyFill="1" applyBorder="1"/>
    <xf numFmtId="0" fontId="2" fillId="10" borderId="1" xfId="0" applyFont="1" applyFill="1" applyBorder="1" applyAlignment="1">
      <alignment horizontal="center" vertical="center"/>
    </xf>
    <xf numFmtId="0" fontId="4" fillId="8"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top" wrapText="1"/>
    </xf>
    <xf numFmtId="0" fontId="3" fillId="3" borderId="1" xfId="0" applyFont="1" applyFill="1" applyBorder="1" applyAlignment="1">
      <alignment horizontal="center" vertical="center" wrapText="1"/>
    </xf>
    <xf numFmtId="4" fontId="3" fillId="11" borderId="1" xfId="0" applyNumberFormat="1" applyFont="1" applyFill="1" applyBorder="1"/>
    <xf numFmtId="164" fontId="3" fillId="11" borderId="1" xfId="0" applyNumberFormat="1" applyFont="1" applyFill="1" applyBorder="1"/>
    <xf numFmtId="164" fontId="3" fillId="0" borderId="1" xfId="0" applyNumberFormat="1" applyFont="1" applyBorder="1"/>
    <xf numFmtId="0" fontId="7" fillId="0" borderId="1" xfId="0" applyFont="1" applyBorder="1" applyAlignment="1">
      <alignment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12" borderId="1" xfId="0" applyFont="1" applyFill="1" applyBorder="1"/>
    <xf numFmtId="164" fontId="4" fillId="12" borderId="1" xfId="0" applyNumberFormat="1" applyFont="1" applyFill="1" applyBorder="1"/>
    <xf numFmtId="0" fontId="8" fillId="8" borderId="1" xfId="0" applyFont="1" applyFill="1" applyBorder="1" applyAlignment="1">
      <alignment horizontal="center" vertical="center" wrapText="1"/>
    </xf>
    <xf numFmtId="3" fontId="3" fillId="11" borderId="1" xfId="0" applyNumberFormat="1" applyFont="1" applyFill="1" applyBorder="1"/>
    <xf numFmtId="0" fontId="8" fillId="8" borderId="1" xfId="0" applyFont="1" applyFill="1" applyBorder="1"/>
    <xf numFmtId="165" fontId="3" fillId="11" borderId="1" xfId="0" applyNumberFormat="1" applyFont="1" applyFill="1" applyBorder="1"/>
    <xf numFmtId="165" fontId="3" fillId="0" borderId="1" xfId="0" applyNumberFormat="1" applyFont="1" applyBorder="1"/>
    <xf numFmtId="0" fontId="3" fillId="11" borderId="1" xfId="0" applyFont="1" applyFill="1" applyBorder="1" applyAlignment="1">
      <alignment horizontal="center" vertical="center"/>
    </xf>
    <xf numFmtId="0" fontId="3" fillId="13" borderId="1" xfId="0" applyFont="1" applyFill="1" applyBorder="1" applyAlignment="1">
      <alignment vertical="center" wrapText="1"/>
    </xf>
    <xf numFmtId="0" fontId="3" fillId="13" borderId="1" xfId="0" applyFont="1" applyFill="1" applyBorder="1" applyAlignment="1">
      <alignment horizontal="center" vertical="center"/>
    </xf>
    <xf numFmtId="0" fontId="7" fillId="0" borderId="1" xfId="0" applyFont="1" applyBorder="1" applyAlignment="1">
      <alignment horizontal="center" vertical="center"/>
    </xf>
    <xf numFmtId="0" fontId="7" fillId="4" borderId="1" xfId="0" applyFont="1" applyFill="1" applyBorder="1" applyAlignment="1">
      <alignment horizontal="center" vertical="center" wrapText="1"/>
    </xf>
    <xf numFmtId="0" fontId="0" fillId="14" borderId="1" xfId="0" applyFill="1" applyBorder="1"/>
    <xf numFmtId="0" fontId="7" fillId="3"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12" borderId="1" xfId="0" applyFont="1" applyFill="1" applyBorder="1" applyAlignment="1">
      <alignment horizontal="right"/>
    </xf>
    <xf numFmtId="0" fontId="0" fillId="0" borderId="2" xfId="0" applyBorder="1"/>
    <xf numFmtId="0" fontId="0" fillId="0" borderId="3" xfId="0" applyBorder="1"/>
    <xf numFmtId="0" fontId="2" fillId="10" borderId="1" xfId="0" applyFont="1" applyFill="1" applyBorder="1" applyAlignment="1">
      <alignment vertical="center" wrapText="1"/>
    </xf>
    <xf numFmtId="0" fontId="10" fillId="8" borderId="0" xfId="0" applyFont="1" applyFill="1" applyAlignment="1">
      <alignment horizontal="center" vertical="center"/>
    </xf>
    <xf numFmtId="0" fontId="0" fillId="0" borderId="0" xfId="0"/>
    <xf numFmtId="0" fontId="3" fillId="0" borderId="0" xfId="0" applyFont="1"/>
    <xf numFmtId="0" fontId="6" fillId="0" borderId="0" xfId="0" applyFont="1" applyAlignment="1">
      <alignment vertical="top" wrapText="1"/>
    </xf>
    <xf numFmtId="0" fontId="5" fillId="0" borderId="0" xfId="0" applyFont="1" applyAlignment="1">
      <alignment vertical="top" wrapText="1"/>
    </xf>
    <xf numFmtId="0" fontId="1" fillId="0" borderId="0" xfId="0" applyFont="1" applyAlignment="1">
      <alignment vertical="top" wrapText="1"/>
    </xf>
    <xf numFmtId="0" fontId="9" fillId="8" borderId="0" xfId="0" applyFont="1" applyFill="1" applyAlignment="1">
      <alignment horizontal="center" vertical="center"/>
    </xf>
    <xf numFmtId="0" fontId="8" fillId="8" borderId="1" xfId="0" applyFont="1" applyFill="1" applyBorder="1" applyAlignment="1">
      <alignment horizontal="right" vertical="center"/>
    </xf>
    <xf numFmtId="0" fontId="12" fillId="9" borderId="1" xfId="0" applyFont="1" applyFill="1" applyBorder="1" applyAlignment="1">
      <alignment horizontal="right" vertical="center"/>
    </xf>
    <xf numFmtId="0" fontId="11" fillId="9" borderId="0" xfId="0" applyFont="1" applyFill="1" applyAlignment="1">
      <alignment horizontal="center" vertical="center"/>
    </xf>
    <xf numFmtId="164" fontId="3" fillId="13" borderId="1"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zoomScale="130" zoomScaleNormal="130" workbookViewId="0">
      <selection activeCell="B19" sqref="B19"/>
    </sheetView>
  </sheetViews>
  <sheetFormatPr defaultColWidth="8.85546875" defaultRowHeight="15" x14ac:dyDescent="0.25"/>
  <cols>
    <col min="1" max="1" width="3" customWidth="1"/>
    <col min="2" max="6" width="24" customWidth="1"/>
    <col min="7" max="7" width="3" customWidth="1"/>
  </cols>
  <sheetData>
    <row r="1" spans="1:7" ht="33.950000000000003" customHeight="1" x14ac:dyDescent="0.25">
      <c r="A1" s="50" t="s">
        <v>0</v>
      </c>
      <c r="B1" s="51"/>
      <c r="C1" s="51"/>
      <c r="D1" s="51"/>
      <c r="E1" s="51"/>
      <c r="F1" s="51"/>
      <c r="G1" s="51"/>
    </row>
    <row r="5" spans="1:7" x14ac:dyDescent="0.25">
      <c r="A5" s="53" t="s">
        <v>1</v>
      </c>
      <c r="B5" s="51"/>
      <c r="C5" s="51"/>
      <c r="D5" s="51"/>
      <c r="E5" s="51"/>
      <c r="F5" s="51"/>
      <c r="G5" s="51"/>
    </row>
    <row r="6" spans="1:7" x14ac:dyDescent="0.25">
      <c r="A6" s="6"/>
      <c r="B6" s="52" t="s">
        <v>2</v>
      </c>
      <c r="C6" s="51"/>
      <c r="D6" s="51"/>
      <c r="E6" s="51"/>
      <c r="F6" s="51"/>
    </row>
    <row r="7" spans="1:7" x14ac:dyDescent="0.25">
      <c r="A7" s="7"/>
      <c r="B7" s="52" t="s">
        <v>3</v>
      </c>
      <c r="C7" s="51"/>
      <c r="D7" s="51"/>
      <c r="E7" s="51"/>
      <c r="F7" s="51"/>
    </row>
    <row r="8" spans="1:7" x14ac:dyDescent="0.25">
      <c r="A8" s="8"/>
      <c r="B8" s="52" t="s">
        <v>4</v>
      </c>
      <c r="C8" s="51"/>
      <c r="D8" s="51"/>
      <c r="E8" s="51"/>
      <c r="F8" s="51"/>
    </row>
    <row r="9" spans="1:7" x14ac:dyDescent="0.25">
      <c r="A9" s="9"/>
      <c r="B9" s="52" t="s">
        <v>5</v>
      </c>
      <c r="C9" s="51"/>
      <c r="D9" s="51"/>
      <c r="E9" s="51"/>
      <c r="F9" s="51"/>
    </row>
    <row r="10" spans="1:7" x14ac:dyDescent="0.25">
      <c r="A10" s="42"/>
      <c r="B10" s="52" t="s">
        <v>6</v>
      </c>
      <c r="C10" s="51"/>
      <c r="D10" s="51"/>
      <c r="E10" s="51"/>
      <c r="F10" s="51"/>
    </row>
    <row r="11" spans="1:7" x14ac:dyDescent="0.25">
      <c r="A11" s="10"/>
      <c r="B11" s="52" t="s">
        <v>7</v>
      </c>
      <c r="C11" s="51"/>
      <c r="D11" s="51"/>
      <c r="E11" s="51"/>
      <c r="F11" s="51"/>
    </row>
    <row r="12" spans="1:7" x14ac:dyDescent="0.25">
      <c r="A12" s="11"/>
      <c r="B12" s="52" t="s">
        <v>8</v>
      </c>
      <c r="C12" s="51"/>
      <c r="D12" s="51"/>
      <c r="E12" s="51"/>
      <c r="F12" s="51"/>
    </row>
    <row r="13" spans="1:7" x14ac:dyDescent="0.25">
      <c r="A13" s="12"/>
      <c r="B13" s="52" t="s">
        <v>9</v>
      </c>
      <c r="C13" s="51"/>
      <c r="D13" s="51"/>
      <c r="E13" s="51"/>
      <c r="F13" s="51"/>
    </row>
    <row r="14" spans="1:7" x14ac:dyDescent="0.25">
      <c r="A14" s="13"/>
      <c r="B14" s="52" t="s">
        <v>10</v>
      </c>
      <c r="C14" s="51"/>
      <c r="D14" s="51"/>
      <c r="E14" s="51"/>
      <c r="F14" s="51"/>
    </row>
  </sheetData>
  <mergeCells count="11">
    <mergeCell ref="A1:G1"/>
    <mergeCell ref="B6:F6"/>
    <mergeCell ref="B10:F10"/>
    <mergeCell ref="B11:F11"/>
    <mergeCell ref="B14:F14"/>
    <mergeCell ref="B8:F8"/>
    <mergeCell ref="B9:F9"/>
    <mergeCell ref="B13:F13"/>
    <mergeCell ref="A5:G5"/>
    <mergeCell ref="B12:F12"/>
    <mergeCell ref="B7:F7"/>
  </mergeCells>
  <pageMargins left="0.75" right="0.75" top="1" bottom="1" header="0.5" footer="0.5"/>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showGridLines="0" zoomScale="130" zoomScaleNormal="130" workbookViewId="0">
      <selection activeCell="C9" sqref="C9"/>
    </sheetView>
  </sheetViews>
  <sheetFormatPr defaultColWidth="8.85546875" defaultRowHeight="15" x14ac:dyDescent="0.25"/>
  <cols>
    <col min="1" max="1" width="46" customWidth="1"/>
    <col min="2" max="2" width="24" customWidth="1"/>
  </cols>
  <sheetData>
    <row r="1" spans="1:2" ht="30" customHeight="1" x14ac:dyDescent="0.25">
      <c r="A1" s="56" t="s">
        <v>11</v>
      </c>
      <c r="B1" s="51"/>
    </row>
    <row r="2" spans="1:2" ht="20.100000000000001" customHeight="1" x14ac:dyDescent="0.25">
      <c r="A2" s="55" t="s">
        <v>12</v>
      </c>
      <c r="B2" s="51"/>
    </row>
    <row r="4" spans="1:2" x14ac:dyDescent="0.25">
      <c r="A4" s="14" t="s">
        <v>13</v>
      </c>
      <c r="B4" s="14" t="s">
        <v>14</v>
      </c>
    </row>
    <row r="5" spans="1:2" ht="42" customHeight="1" x14ac:dyDescent="0.25">
      <c r="A5" s="15" t="s">
        <v>15</v>
      </c>
      <c r="B5" s="60">
        <f>'Treatment costs'!G16</f>
        <v>0</v>
      </c>
    </row>
    <row r="6" spans="1:2" x14ac:dyDescent="0.25">
      <c r="A6" s="15" t="s">
        <v>16</v>
      </c>
      <c r="B6" s="60">
        <f>'Labour Costs'!G15</f>
        <v>0</v>
      </c>
    </row>
    <row r="7" spans="1:2" x14ac:dyDescent="0.25">
      <c r="A7" s="15" t="s">
        <v>17</v>
      </c>
      <c r="B7" s="60">
        <f>'Travel Costs'!F16</f>
        <v>0</v>
      </c>
    </row>
    <row r="8" spans="1:2" ht="27.95" customHeight="1" x14ac:dyDescent="0.25">
      <c r="A8" s="15" t="s">
        <v>18</v>
      </c>
      <c r="B8" s="60">
        <f>'Transport Costs'!F30</f>
        <v>0</v>
      </c>
    </row>
    <row r="9" spans="1:2" ht="27.95" customHeight="1" x14ac:dyDescent="0.25">
      <c r="A9" s="15" t="s">
        <v>19</v>
      </c>
      <c r="B9" s="60">
        <f>'Equipment &amp; PPE Breakdown'!G132</f>
        <v>0</v>
      </c>
    </row>
    <row r="10" spans="1:2" x14ac:dyDescent="0.25">
      <c r="A10" s="15" t="s">
        <v>20</v>
      </c>
      <c r="B10" s="60">
        <f>'Insurance &amp; Regulatory Costs'!F15</f>
        <v>0</v>
      </c>
    </row>
    <row r="11" spans="1:2" x14ac:dyDescent="0.25">
      <c r="A11" s="16" t="s">
        <v>21</v>
      </c>
      <c r="B11" s="17">
        <f>SUM(B5:B10)</f>
        <v>0</v>
      </c>
    </row>
    <row r="13" spans="1:2" x14ac:dyDescent="0.25">
      <c r="A13" s="54" t="s">
        <v>22</v>
      </c>
      <c r="B13" s="51"/>
    </row>
  </sheetData>
  <mergeCells count="3">
    <mergeCell ref="A13:B13"/>
    <mergeCell ref="A2:B2"/>
    <mergeCell ref="A1:B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6"/>
  <sheetViews>
    <sheetView showGridLines="0" zoomScale="140" zoomScaleNormal="140" workbookViewId="0">
      <pane ySplit="1" topLeftCell="A2" activePane="bottomLeft" state="frozen"/>
      <selection pane="bottomLeft" activeCell="B7" sqref="B7"/>
    </sheetView>
  </sheetViews>
  <sheetFormatPr defaultColWidth="8.85546875" defaultRowHeight="15" x14ac:dyDescent="0.25"/>
  <cols>
    <col min="1" max="1" width="8" customWidth="1"/>
    <col min="2" max="2" width="54" customWidth="1"/>
    <col min="3" max="3" width="16" customWidth="1"/>
    <col min="4" max="4" width="10" customWidth="1"/>
    <col min="5" max="5" width="12" customWidth="1"/>
    <col min="6" max="7" width="16" customWidth="1"/>
    <col min="8" max="8" width="30" customWidth="1"/>
  </cols>
  <sheetData>
    <row r="2" spans="1:8" x14ac:dyDescent="0.25">
      <c r="A2" s="18" t="s">
        <v>23</v>
      </c>
      <c r="B2" s="49" t="s">
        <v>24</v>
      </c>
      <c r="C2" s="47"/>
      <c r="D2" s="47"/>
      <c r="E2" s="47"/>
      <c r="F2" s="47"/>
      <c r="G2" s="47"/>
      <c r="H2" s="48"/>
    </row>
    <row r="3" spans="1:8" ht="26.1" customHeight="1" x14ac:dyDescent="0.25">
      <c r="A3" s="19" t="s">
        <v>25</v>
      </c>
      <c r="B3" s="19" t="s">
        <v>26</v>
      </c>
      <c r="C3" s="19" t="s">
        <v>27</v>
      </c>
      <c r="D3" s="19" t="s">
        <v>28</v>
      </c>
      <c r="E3" s="19" t="s">
        <v>29</v>
      </c>
      <c r="F3" s="19" t="s">
        <v>30</v>
      </c>
      <c r="G3" s="19" t="s">
        <v>31</v>
      </c>
      <c r="H3" s="19" t="s">
        <v>32</v>
      </c>
    </row>
    <row r="4" spans="1:8" ht="27.95" customHeight="1" x14ac:dyDescent="0.25">
      <c r="A4" s="20" t="s">
        <v>33</v>
      </c>
      <c r="B4" s="21" t="s">
        <v>34</v>
      </c>
      <c r="C4" s="22" t="s">
        <v>35</v>
      </c>
      <c r="D4" s="20" t="s">
        <v>36</v>
      </c>
      <c r="E4" s="23"/>
      <c r="F4" s="24"/>
      <c r="G4" s="25" t="str">
        <f t="shared" ref="G4:G15" si="0">IF(OR(E4="",F4=""),"",E4*F4)</f>
        <v/>
      </c>
      <c r="H4" s="26"/>
    </row>
    <row r="5" spans="1:8" ht="27.95" customHeight="1" x14ac:dyDescent="0.25">
      <c r="A5" s="20" t="s">
        <v>37</v>
      </c>
      <c r="B5" s="21" t="s">
        <v>38</v>
      </c>
      <c r="C5" s="22" t="s">
        <v>35</v>
      </c>
      <c r="D5" s="20" t="s">
        <v>36</v>
      </c>
      <c r="E5" s="23"/>
      <c r="F5" s="24"/>
      <c r="G5" s="25" t="str">
        <f t="shared" si="0"/>
        <v/>
      </c>
      <c r="H5" s="26"/>
    </row>
    <row r="6" spans="1:8" ht="27.95" customHeight="1" x14ac:dyDescent="0.25">
      <c r="A6" s="40" t="s">
        <v>39</v>
      </c>
      <c r="B6" s="5" t="s">
        <v>40</v>
      </c>
      <c r="C6" s="43" t="s">
        <v>35</v>
      </c>
      <c r="D6" s="20" t="s">
        <v>36</v>
      </c>
      <c r="E6" s="23"/>
      <c r="F6" s="24"/>
      <c r="G6" s="25" t="str">
        <f t="shared" si="0"/>
        <v/>
      </c>
      <c r="H6" s="26"/>
    </row>
    <row r="7" spans="1:8" ht="27.95" customHeight="1" x14ac:dyDescent="0.25">
      <c r="A7" s="40" t="s">
        <v>41</v>
      </c>
      <c r="B7" s="5" t="s">
        <v>42</v>
      </c>
      <c r="C7" s="43" t="s">
        <v>35</v>
      </c>
      <c r="D7" s="20" t="s">
        <v>36</v>
      </c>
      <c r="E7" s="23"/>
      <c r="F7" s="24"/>
      <c r="G7" s="25" t="str">
        <f t="shared" si="0"/>
        <v/>
      </c>
      <c r="H7" s="26"/>
    </row>
    <row r="8" spans="1:8" ht="27.95" customHeight="1" x14ac:dyDescent="0.25">
      <c r="A8" s="40" t="s">
        <v>43</v>
      </c>
      <c r="B8" s="5" t="s">
        <v>44</v>
      </c>
      <c r="C8" s="43" t="s">
        <v>35</v>
      </c>
      <c r="D8" s="20" t="s">
        <v>36</v>
      </c>
      <c r="E8" s="23"/>
      <c r="F8" s="24"/>
      <c r="G8" s="25" t="str">
        <f t="shared" si="0"/>
        <v/>
      </c>
      <c r="H8" s="26"/>
    </row>
    <row r="9" spans="1:8" ht="36.75" customHeight="1" x14ac:dyDescent="0.25">
      <c r="A9" s="40" t="s">
        <v>45</v>
      </c>
      <c r="B9" s="5" t="s">
        <v>46</v>
      </c>
      <c r="C9" s="44" t="s">
        <v>47</v>
      </c>
      <c r="D9" s="20" t="s">
        <v>36</v>
      </c>
      <c r="E9" s="23"/>
      <c r="F9" s="24"/>
      <c r="G9" s="25" t="str">
        <f t="shared" si="0"/>
        <v/>
      </c>
      <c r="H9" s="26"/>
    </row>
    <row r="10" spans="1:8" ht="27.95" customHeight="1" x14ac:dyDescent="0.25">
      <c r="A10" s="40" t="s">
        <v>48</v>
      </c>
      <c r="B10" s="5" t="s">
        <v>49</v>
      </c>
      <c r="C10" s="43" t="s">
        <v>35</v>
      </c>
      <c r="D10" s="20" t="s">
        <v>36</v>
      </c>
      <c r="E10" s="23"/>
      <c r="F10" s="24"/>
      <c r="G10" s="25" t="str">
        <f t="shared" si="0"/>
        <v/>
      </c>
      <c r="H10" s="26"/>
    </row>
    <row r="11" spans="1:8" ht="27.95" customHeight="1" x14ac:dyDescent="0.25">
      <c r="A11" s="40" t="s">
        <v>50</v>
      </c>
      <c r="B11" s="5" t="s">
        <v>51</v>
      </c>
      <c r="C11" s="43" t="s">
        <v>35</v>
      </c>
      <c r="D11" s="20" t="s">
        <v>36</v>
      </c>
      <c r="E11" s="23"/>
      <c r="F11" s="24"/>
      <c r="G11" s="25" t="str">
        <f t="shared" si="0"/>
        <v/>
      </c>
      <c r="H11" s="26"/>
    </row>
    <row r="12" spans="1:8" ht="24" customHeight="1" x14ac:dyDescent="0.25">
      <c r="A12" s="40" t="s">
        <v>52</v>
      </c>
      <c r="B12" s="5" t="s">
        <v>53</v>
      </c>
      <c r="C12" s="41" t="s">
        <v>54</v>
      </c>
      <c r="D12" s="20" t="s">
        <v>36</v>
      </c>
      <c r="E12" s="23"/>
      <c r="F12" s="24"/>
      <c r="G12" s="25" t="str">
        <f t="shared" si="0"/>
        <v/>
      </c>
      <c r="H12" s="26"/>
    </row>
    <row r="13" spans="1:8" ht="27.95" customHeight="1" x14ac:dyDescent="0.25">
      <c r="A13" s="20" t="s">
        <v>55</v>
      </c>
      <c r="B13" s="21" t="s">
        <v>56</v>
      </c>
      <c r="C13" s="27" t="s">
        <v>57</v>
      </c>
      <c r="D13" s="20" t="s">
        <v>36</v>
      </c>
      <c r="E13" s="23"/>
      <c r="F13" s="24"/>
      <c r="G13" s="25" t="str">
        <f t="shared" si="0"/>
        <v/>
      </c>
      <c r="H13" s="26"/>
    </row>
    <row r="14" spans="1:8" ht="42" customHeight="1" x14ac:dyDescent="0.25">
      <c r="A14" s="20" t="s">
        <v>58</v>
      </c>
      <c r="B14" s="21" t="s">
        <v>59</v>
      </c>
      <c r="C14" s="28" t="s">
        <v>60</v>
      </c>
      <c r="D14" s="20" t="s">
        <v>36</v>
      </c>
      <c r="E14" s="23"/>
      <c r="F14" s="24"/>
      <c r="G14" s="25" t="str">
        <f t="shared" si="0"/>
        <v/>
      </c>
      <c r="H14" s="26"/>
    </row>
    <row r="15" spans="1:8" ht="42" customHeight="1" x14ac:dyDescent="0.25">
      <c r="A15" s="20" t="s">
        <v>61</v>
      </c>
      <c r="B15" s="21" t="s">
        <v>62</v>
      </c>
      <c r="C15" s="29" t="s">
        <v>63</v>
      </c>
      <c r="D15" s="20" t="s">
        <v>36</v>
      </c>
      <c r="E15" s="23"/>
      <c r="F15" s="24"/>
      <c r="G15" s="25" t="str">
        <f t="shared" si="0"/>
        <v/>
      </c>
      <c r="H15" s="26"/>
    </row>
    <row r="16" spans="1:8" x14ac:dyDescent="0.25">
      <c r="A16" s="46" t="s">
        <v>64</v>
      </c>
      <c r="B16" s="47"/>
      <c r="C16" s="47"/>
      <c r="D16" s="47"/>
      <c r="E16" s="47"/>
      <c r="F16" s="48"/>
      <c r="G16" s="31">
        <f>SUM(G4:G15)</f>
        <v>0</v>
      </c>
      <c r="H16" s="30"/>
    </row>
  </sheetData>
  <mergeCells count="2">
    <mergeCell ref="A16:F16"/>
    <mergeCell ref="B2:H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5"/>
  <sheetViews>
    <sheetView showGridLines="0" zoomScale="140" zoomScaleNormal="140" workbookViewId="0">
      <pane ySplit="4" topLeftCell="A5" activePane="bottomLeft" state="frozen"/>
      <selection pane="bottomLeft" activeCell="B18" sqref="B18"/>
    </sheetView>
  </sheetViews>
  <sheetFormatPr defaultColWidth="8.85546875" defaultRowHeight="15" x14ac:dyDescent="0.25"/>
  <cols>
    <col min="1" max="1" width="8" customWidth="1"/>
    <col min="2" max="2" width="50" customWidth="1"/>
    <col min="3" max="3" width="16" customWidth="1"/>
    <col min="4" max="5" width="12" customWidth="1"/>
    <col min="6" max="6" width="14" customWidth="1"/>
    <col min="7" max="7" width="16" customWidth="1"/>
    <col min="8" max="8" width="24" customWidth="1"/>
  </cols>
  <sheetData>
    <row r="1" spans="1:8" ht="30" customHeight="1" x14ac:dyDescent="0.25">
      <c r="A1" s="56" t="s">
        <v>65</v>
      </c>
      <c r="B1" s="51"/>
      <c r="C1" s="51"/>
      <c r="D1" s="51"/>
      <c r="E1" s="51"/>
      <c r="F1" s="51"/>
      <c r="G1" s="51"/>
      <c r="H1" s="51"/>
    </row>
    <row r="2" spans="1:8" ht="33.950000000000003" customHeight="1" x14ac:dyDescent="0.25">
      <c r="A2" s="55" t="s">
        <v>66</v>
      </c>
      <c r="B2" s="51"/>
      <c r="C2" s="51"/>
      <c r="D2" s="51"/>
      <c r="E2" s="51"/>
      <c r="F2" s="51"/>
      <c r="G2" s="51"/>
      <c r="H2" s="51"/>
    </row>
    <row r="4" spans="1:8" s="1" customFormat="1" ht="30" customHeight="1" x14ac:dyDescent="0.25">
      <c r="A4" s="32" t="s">
        <v>67</v>
      </c>
      <c r="B4" s="32" t="s">
        <v>26</v>
      </c>
      <c r="C4" s="32" t="s">
        <v>28</v>
      </c>
      <c r="D4" s="32" t="s">
        <v>68</v>
      </c>
      <c r="E4" s="32" t="s">
        <v>69</v>
      </c>
      <c r="F4" s="32" t="s">
        <v>70</v>
      </c>
      <c r="G4" s="32" t="s">
        <v>14</v>
      </c>
      <c r="H4" s="32" t="s">
        <v>32</v>
      </c>
    </row>
    <row r="5" spans="1:8" x14ac:dyDescent="0.25">
      <c r="A5" s="18" t="s">
        <v>71</v>
      </c>
      <c r="B5" s="49" t="s">
        <v>72</v>
      </c>
      <c r="C5" s="47"/>
      <c r="D5" s="47"/>
      <c r="E5" s="47"/>
      <c r="F5" s="47"/>
      <c r="G5" s="47"/>
      <c r="H5" s="48"/>
    </row>
    <row r="6" spans="1:8" ht="25.5" customHeight="1" x14ac:dyDescent="0.25">
      <c r="A6" s="20" t="s">
        <v>73</v>
      </c>
      <c r="B6" s="21" t="s">
        <v>74</v>
      </c>
      <c r="C6" s="20" t="s">
        <v>75</v>
      </c>
      <c r="D6" s="33"/>
      <c r="E6" s="33"/>
      <c r="F6" s="24"/>
      <c r="G6" s="25" t="str">
        <f>IF(OR(D6="",E6="",F6=""),"",D6*E6*F6)</f>
        <v/>
      </c>
      <c r="H6" s="21"/>
    </row>
    <row r="7" spans="1:8" x14ac:dyDescent="0.25">
      <c r="A7" s="20" t="s">
        <v>76</v>
      </c>
      <c r="B7" s="21" t="s">
        <v>77</v>
      </c>
      <c r="C7" s="20" t="s">
        <v>75</v>
      </c>
      <c r="D7" s="33"/>
      <c r="E7" s="33"/>
      <c r="F7" s="24"/>
      <c r="G7" s="25" t="str">
        <f>IF(OR(D7="",E7="",F7=""),"",D7*E7*F7)</f>
        <v/>
      </c>
      <c r="H7" s="21"/>
    </row>
    <row r="8" spans="1:8" x14ac:dyDescent="0.25">
      <c r="A8" s="46" t="s">
        <v>78</v>
      </c>
      <c r="B8" s="47"/>
      <c r="C8" s="47"/>
      <c r="D8" s="47"/>
      <c r="E8" s="47"/>
      <c r="F8" s="48"/>
      <c r="G8" s="31">
        <f>SUM(G6:G7)</f>
        <v>0</v>
      </c>
      <c r="H8" s="30"/>
    </row>
    <row r="9" spans="1:8" x14ac:dyDescent="0.25">
      <c r="A9" s="18" t="s">
        <v>79</v>
      </c>
      <c r="B9" s="49" t="s">
        <v>80</v>
      </c>
      <c r="C9" s="47"/>
      <c r="D9" s="47"/>
      <c r="E9" s="47"/>
      <c r="F9" s="47"/>
      <c r="G9" s="47"/>
      <c r="H9" s="48"/>
    </row>
    <row r="10" spans="1:8" x14ac:dyDescent="0.25">
      <c r="A10" s="20" t="s">
        <v>81</v>
      </c>
      <c r="B10" s="21" t="s">
        <v>82</v>
      </c>
      <c r="C10" s="20" t="s">
        <v>75</v>
      </c>
      <c r="D10" s="33"/>
      <c r="E10" s="33"/>
      <c r="F10" s="24"/>
      <c r="G10" s="25" t="str">
        <f>IF(OR(D10="",E10="",F10=""),"",D10*E10*F10)</f>
        <v/>
      </c>
      <c r="H10" s="21"/>
    </row>
    <row r="11" spans="1:8" x14ac:dyDescent="0.25">
      <c r="A11" s="20" t="s">
        <v>83</v>
      </c>
      <c r="B11" s="21" t="s">
        <v>84</v>
      </c>
      <c r="C11" s="20" t="s">
        <v>75</v>
      </c>
      <c r="D11" s="33"/>
      <c r="E11" s="33"/>
      <c r="F11" s="24"/>
      <c r="G11" s="25" t="str">
        <f>IF(OR(D11="",E11="",F11=""),"",D11*E11*F11)</f>
        <v/>
      </c>
      <c r="H11" s="21"/>
    </row>
    <row r="12" spans="1:8" ht="27.95" customHeight="1" x14ac:dyDescent="0.25">
      <c r="A12" s="20" t="s">
        <v>85</v>
      </c>
      <c r="B12" s="21" t="s">
        <v>86</v>
      </c>
      <c r="C12" s="20" t="s">
        <v>75</v>
      </c>
      <c r="D12" s="33"/>
      <c r="E12" s="33"/>
      <c r="F12" s="24"/>
      <c r="G12" s="25" t="str">
        <f>IF(OR(D12="",E12="",F12=""),"",D12*E12*F12)</f>
        <v/>
      </c>
      <c r="H12" s="21"/>
    </row>
    <row r="13" spans="1:8" x14ac:dyDescent="0.25">
      <c r="A13" s="46" t="s">
        <v>87</v>
      </c>
      <c r="B13" s="47"/>
      <c r="C13" s="47"/>
      <c r="D13" s="47"/>
      <c r="E13" s="47"/>
      <c r="F13" s="48"/>
      <c r="G13" s="31">
        <f>SUM(G10:G12)</f>
        <v>0</v>
      </c>
      <c r="H13" s="30"/>
    </row>
    <row r="15" spans="1:8" x14ac:dyDescent="0.25">
      <c r="A15" s="57" t="s">
        <v>88</v>
      </c>
      <c r="B15" s="47"/>
      <c r="C15" s="47"/>
      <c r="D15" s="47"/>
      <c r="E15" s="47"/>
      <c r="F15" s="48"/>
      <c r="G15" s="17">
        <f>G8+G13</f>
        <v>0</v>
      </c>
      <c r="H15" s="34"/>
    </row>
  </sheetData>
  <mergeCells count="7">
    <mergeCell ref="A1:H1"/>
    <mergeCell ref="B5:H5"/>
    <mergeCell ref="A15:F15"/>
    <mergeCell ref="B9:H9"/>
    <mergeCell ref="A13:F13"/>
    <mergeCell ref="A2:H2"/>
    <mergeCell ref="A8:F8"/>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6"/>
  <sheetViews>
    <sheetView showGridLines="0" zoomScale="130" zoomScaleNormal="130" workbookViewId="0">
      <pane ySplit="4" topLeftCell="A5" activePane="bottomLeft" state="frozen"/>
      <selection pane="bottomLeft" activeCell="B7" sqref="B7"/>
    </sheetView>
  </sheetViews>
  <sheetFormatPr defaultColWidth="8.85546875" defaultRowHeight="15" x14ac:dyDescent="0.25"/>
  <cols>
    <col min="1" max="1" width="8" customWidth="1"/>
    <col min="2" max="2" width="46" customWidth="1"/>
    <col min="3" max="3" width="14" customWidth="1"/>
    <col min="4" max="4" width="12" customWidth="1"/>
    <col min="5" max="5" width="20" customWidth="1"/>
    <col min="6" max="6" width="16" customWidth="1"/>
    <col min="7" max="7" width="30" customWidth="1"/>
  </cols>
  <sheetData>
    <row r="1" spans="1:7" ht="30" customHeight="1" x14ac:dyDescent="0.25">
      <c r="A1" s="56" t="s">
        <v>89</v>
      </c>
      <c r="B1" s="51"/>
      <c r="C1" s="51"/>
      <c r="D1" s="51"/>
      <c r="E1" s="51"/>
      <c r="F1" s="51"/>
      <c r="G1" s="51"/>
    </row>
    <row r="2" spans="1:7" ht="33.950000000000003" customHeight="1" x14ac:dyDescent="0.25">
      <c r="A2" s="55" t="s">
        <v>90</v>
      </c>
      <c r="B2" s="51"/>
      <c r="C2" s="51"/>
      <c r="D2" s="51"/>
      <c r="E2" s="51"/>
      <c r="F2" s="51"/>
      <c r="G2" s="51"/>
    </row>
    <row r="4" spans="1:7" ht="30" customHeight="1" x14ac:dyDescent="0.25">
      <c r="A4" s="32" t="s">
        <v>67</v>
      </c>
      <c r="B4" s="32" t="s">
        <v>26</v>
      </c>
      <c r="C4" s="32" t="s">
        <v>68</v>
      </c>
      <c r="D4" s="32" t="s">
        <v>91</v>
      </c>
      <c r="E4" s="32" t="s">
        <v>92</v>
      </c>
      <c r="F4" s="32" t="s">
        <v>14</v>
      </c>
      <c r="G4" s="32" t="s">
        <v>32</v>
      </c>
    </row>
    <row r="5" spans="1:7" x14ac:dyDescent="0.25">
      <c r="A5" s="18" t="s">
        <v>71</v>
      </c>
      <c r="B5" s="49" t="s">
        <v>93</v>
      </c>
      <c r="C5" s="47"/>
      <c r="D5" s="47"/>
      <c r="E5" s="47"/>
      <c r="F5" s="47"/>
      <c r="G5" s="48"/>
    </row>
    <row r="6" spans="1:7" ht="42" customHeight="1" x14ac:dyDescent="0.25">
      <c r="A6" s="20" t="s">
        <v>73</v>
      </c>
      <c r="B6" s="15" t="s">
        <v>94</v>
      </c>
      <c r="C6" s="33"/>
      <c r="D6" s="33"/>
      <c r="E6" s="24"/>
      <c r="F6" s="25" t="str">
        <f>IF(OR(C6="",D6="",E6=""),"",C6*D6*E6)</f>
        <v/>
      </c>
      <c r="G6" s="21"/>
    </row>
    <row r="7" spans="1:7" ht="31.5" customHeight="1" x14ac:dyDescent="0.25">
      <c r="A7" s="20">
        <v>1.2</v>
      </c>
      <c r="B7" s="45" t="s">
        <v>96</v>
      </c>
      <c r="C7" s="33"/>
      <c r="D7" s="33"/>
      <c r="E7" s="24"/>
      <c r="F7" s="25" t="str">
        <f>IF(OR(C7="",D7="",E7=""),"",C7*D7*E7)</f>
        <v/>
      </c>
      <c r="G7" s="21"/>
    </row>
    <row r="8" spans="1:7" x14ac:dyDescent="0.25">
      <c r="A8" s="46" t="s">
        <v>97</v>
      </c>
      <c r="B8" s="47"/>
      <c r="C8" s="47"/>
      <c r="D8" s="47"/>
      <c r="E8" s="48"/>
      <c r="F8" s="31">
        <f>SUM(F6:F7)</f>
        <v>0</v>
      </c>
      <c r="G8" s="30"/>
    </row>
    <row r="10" spans="1:7" ht="30" customHeight="1" x14ac:dyDescent="0.25">
      <c r="A10" s="32" t="s">
        <v>67</v>
      </c>
      <c r="B10" s="32" t="s">
        <v>26</v>
      </c>
      <c r="C10" s="32" t="s">
        <v>68</v>
      </c>
      <c r="D10" s="32" t="s">
        <v>69</v>
      </c>
      <c r="E10" s="32" t="s">
        <v>98</v>
      </c>
      <c r="F10" s="32" t="s">
        <v>14</v>
      </c>
      <c r="G10" s="32" t="s">
        <v>32</v>
      </c>
    </row>
    <row r="11" spans="1:7" x14ac:dyDescent="0.25">
      <c r="A11" s="18" t="s">
        <v>79</v>
      </c>
      <c r="B11" s="49" t="s">
        <v>99</v>
      </c>
      <c r="C11" s="47"/>
      <c r="D11" s="47"/>
      <c r="E11" s="47"/>
      <c r="F11" s="47"/>
      <c r="G11" s="48"/>
    </row>
    <row r="12" spans="1:7" ht="27.95" customHeight="1" x14ac:dyDescent="0.25">
      <c r="A12" s="20" t="s">
        <v>81</v>
      </c>
      <c r="B12" s="21" t="s">
        <v>100</v>
      </c>
      <c r="C12" s="33"/>
      <c r="D12" s="33"/>
      <c r="E12" s="24"/>
      <c r="F12" s="25" t="str">
        <f>IF(OR(C12="",D12="",E12=""),"",C12*D12*E12)</f>
        <v/>
      </c>
      <c r="G12" s="21"/>
    </row>
    <row r="13" spans="1:7" ht="25.5" customHeight="1" x14ac:dyDescent="0.25">
      <c r="A13" s="20" t="s">
        <v>83</v>
      </c>
      <c r="B13" s="21" t="s">
        <v>101</v>
      </c>
      <c r="C13" s="33"/>
      <c r="D13" s="33"/>
      <c r="E13" s="24"/>
      <c r="F13" s="25" t="str">
        <f>IF(OR(C13="",D13="",E13=""),"",C13*D13*E13)</f>
        <v/>
      </c>
      <c r="G13" s="21"/>
    </row>
    <row r="14" spans="1:7" x14ac:dyDescent="0.25">
      <c r="A14" s="46" t="s">
        <v>102</v>
      </c>
      <c r="B14" s="47"/>
      <c r="C14" s="47"/>
      <c r="D14" s="47"/>
      <c r="E14" s="48"/>
      <c r="F14" s="31">
        <f>SUM(F12:F13)</f>
        <v>0</v>
      </c>
      <c r="G14" s="30"/>
    </row>
    <row r="16" spans="1:7" x14ac:dyDescent="0.25">
      <c r="A16" s="57" t="s">
        <v>103</v>
      </c>
      <c r="B16" s="47"/>
      <c r="C16" s="47"/>
      <c r="D16" s="47"/>
      <c r="E16" s="48"/>
      <c r="F16" s="17">
        <f>F8+F14</f>
        <v>0</v>
      </c>
      <c r="G16" s="34"/>
    </row>
  </sheetData>
  <mergeCells count="7">
    <mergeCell ref="A16:E16"/>
    <mergeCell ref="A8:E8"/>
    <mergeCell ref="A1:G1"/>
    <mergeCell ref="B5:G5"/>
    <mergeCell ref="A14:E14"/>
    <mergeCell ref="A2:G2"/>
    <mergeCell ref="B11:G1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0"/>
  <sheetViews>
    <sheetView showGridLines="0" zoomScale="130" zoomScaleNormal="130" workbookViewId="0">
      <pane ySplit="4" topLeftCell="A5" activePane="bottomLeft" state="frozen"/>
      <selection pane="bottomLeft" activeCell="F30" sqref="F30"/>
    </sheetView>
  </sheetViews>
  <sheetFormatPr defaultColWidth="8.85546875" defaultRowHeight="15" x14ac:dyDescent="0.25"/>
  <cols>
    <col min="1" max="1" width="8" customWidth="1"/>
    <col min="2" max="2" width="52" customWidth="1"/>
    <col min="3" max="3" width="14" customWidth="1"/>
    <col min="4" max="4" width="12" customWidth="1"/>
    <col min="5" max="6" width="16" customWidth="1"/>
    <col min="7" max="7" width="30" customWidth="1"/>
  </cols>
  <sheetData>
    <row r="1" spans="1:7" ht="30" customHeight="1" x14ac:dyDescent="0.25">
      <c r="A1" s="56" t="s">
        <v>104</v>
      </c>
      <c r="B1" s="51"/>
      <c r="C1" s="51"/>
      <c r="D1" s="51"/>
      <c r="E1" s="51"/>
      <c r="F1" s="51"/>
      <c r="G1" s="51"/>
    </row>
    <row r="2" spans="1:7" ht="45" customHeight="1" x14ac:dyDescent="0.25">
      <c r="A2" s="55" t="s">
        <v>105</v>
      </c>
      <c r="B2" s="51"/>
      <c r="C2" s="51"/>
      <c r="D2" s="51"/>
      <c r="E2" s="51"/>
      <c r="F2" s="51"/>
      <c r="G2" s="51"/>
    </row>
    <row r="4" spans="1:7" ht="32.1" customHeight="1" x14ac:dyDescent="0.25">
      <c r="A4" s="32" t="s">
        <v>67</v>
      </c>
      <c r="B4" s="32" t="s">
        <v>26</v>
      </c>
      <c r="C4" s="32" t="s">
        <v>28</v>
      </c>
      <c r="D4" s="32" t="s">
        <v>29</v>
      </c>
      <c r="E4" s="32" t="s">
        <v>106</v>
      </c>
      <c r="F4" s="32" t="s">
        <v>31</v>
      </c>
      <c r="G4" s="32" t="s">
        <v>32</v>
      </c>
    </row>
    <row r="5" spans="1:7" x14ac:dyDescent="0.25">
      <c r="A5" s="18" t="s">
        <v>71</v>
      </c>
      <c r="B5" s="49" t="s">
        <v>107</v>
      </c>
      <c r="C5" s="47"/>
      <c r="D5" s="47"/>
      <c r="E5" s="47"/>
      <c r="F5" s="47"/>
      <c r="G5" s="48"/>
    </row>
    <row r="6" spans="1:7" ht="27.95" customHeight="1" x14ac:dyDescent="0.25">
      <c r="A6" s="20" t="s">
        <v>73</v>
      </c>
      <c r="B6" s="21" t="s">
        <v>108</v>
      </c>
      <c r="C6" s="20" t="s">
        <v>109</v>
      </c>
      <c r="D6" s="33"/>
      <c r="E6" s="35"/>
      <c r="F6" s="36" t="str">
        <f>IF(OR(D6="",E6=""),"",D6*E6)</f>
        <v/>
      </c>
      <c r="G6" s="21"/>
    </row>
    <row r="7" spans="1:7" ht="27.95" customHeight="1" x14ac:dyDescent="0.25">
      <c r="A7" s="20" t="s">
        <v>76</v>
      </c>
      <c r="B7" s="21" t="s">
        <v>110</v>
      </c>
      <c r="C7" s="20" t="s">
        <v>109</v>
      </c>
      <c r="D7" s="33"/>
      <c r="E7" s="35"/>
      <c r="F7" s="36" t="str">
        <f>IF(OR(D7="",E7=""),"",D7*E7)</f>
        <v/>
      </c>
      <c r="G7" s="21"/>
    </row>
    <row r="8" spans="1:7" x14ac:dyDescent="0.25">
      <c r="A8" s="46" t="s">
        <v>111</v>
      </c>
      <c r="B8" s="47"/>
      <c r="C8" s="47"/>
      <c r="D8" s="47"/>
      <c r="E8" s="48"/>
      <c r="F8" s="31">
        <f>SUM(F6:F7)</f>
        <v>0</v>
      </c>
      <c r="G8" s="30"/>
    </row>
    <row r="9" spans="1:7" x14ac:dyDescent="0.25">
      <c r="A9" s="18" t="s">
        <v>79</v>
      </c>
      <c r="B9" s="49" t="s">
        <v>112</v>
      </c>
      <c r="C9" s="47"/>
      <c r="D9" s="47"/>
      <c r="E9" s="47"/>
      <c r="F9" s="47"/>
      <c r="G9" s="48"/>
    </row>
    <row r="10" spans="1:7" ht="25.5" customHeight="1" x14ac:dyDescent="0.25">
      <c r="A10" s="20" t="s">
        <v>81</v>
      </c>
      <c r="B10" s="21" t="s">
        <v>113</v>
      </c>
      <c r="C10" s="20" t="s">
        <v>114</v>
      </c>
      <c r="D10" s="33"/>
      <c r="E10" s="24"/>
      <c r="F10" s="25" t="str">
        <f t="shared" ref="F10:F17" si="0">IF(OR(D10="",E10=""),"",D10*E10)</f>
        <v/>
      </c>
      <c r="G10" s="21"/>
    </row>
    <row r="11" spans="1:7" ht="25.5" customHeight="1" x14ac:dyDescent="0.25">
      <c r="A11" s="20" t="s">
        <v>83</v>
      </c>
      <c r="B11" s="21" t="s">
        <v>115</v>
      </c>
      <c r="C11" s="20" t="s">
        <v>114</v>
      </c>
      <c r="D11" s="33"/>
      <c r="E11" s="24"/>
      <c r="F11" s="25" t="str">
        <f t="shared" si="0"/>
        <v/>
      </c>
      <c r="G11" s="21"/>
    </row>
    <row r="12" spans="1:7" ht="27.95" customHeight="1" x14ac:dyDescent="0.25">
      <c r="A12" s="20" t="s">
        <v>85</v>
      </c>
      <c r="B12" s="15" t="s">
        <v>116</v>
      </c>
      <c r="C12" s="20" t="s">
        <v>117</v>
      </c>
      <c r="D12" s="33"/>
      <c r="E12" s="24"/>
      <c r="F12" s="25" t="str">
        <f t="shared" si="0"/>
        <v/>
      </c>
      <c r="G12" s="21"/>
    </row>
    <row r="13" spans="1:7" ht="27.95" customHeight="1" x14ac:dyDescent="0.25">
      <c r="A13" s="20" t="s">
        <v>118</v>
      </c>
      <c r="B13" s="21" t="s">
        <v>119</v>
      </c>
      <c r="C13" s="20" t="s">
        <v>120</v>
      </c>
      <c r="D13" s="33"/>
      <c r="E13" s="24"/>
      <c r="F13" s="25" t="str">
        <f t="shared" si="0"/>
        <v/>
      </c>
      <c r="G13" s="21"/>
    </row>
    <row r="14" spans="1:7" ht="27.95" customHeight="1" x14ac:dyDescent="0.25">
      <c r="A14" s="20" t="s">
        <v>121</v>
      </c>
      <c r="B14" s="21" t="s">
        <v>122</v>
      </c>
      <c r="C14" s="20" t="s">
        <v>120</v>
      </c>
      <c r="D14" s="33"/>
      <c r="E14" s="24"/>
      <c r="F14" s="25" t="str">
        <f t="shared" si="0"/>
        <v/>
      </c>
      <c r="G14" s="21"/>
    </row>
    <row r="15" spans="1:7" ht="27.95" customHeight="1" x14ac:dyDescent="0.25">
      <c r="A15" s="20" t="s">
        <v>123</v>
      </c>
      <c r="B15" s="21" t="s">
        <v>124</v>
      </c>
      <c r="C15" s="20" t="s">
        <v>120</v>
      </c>
      <c r="D15" s="33"/>
      <c r="E15" s="24"/>
      <c r="F15" s="25" t="str">
        <f t="shared" si="0"/>
        <v/>
      </c>
      <c r="G15" s="21"/>
    </row>
    <row r="16" spans="1:7" ht="27.95" customHeight="1" x14ac:dyDescent="0.25">
      <c r="A16" s="20" t="s">
        <v>125</v>
      </c>
      <c r="B16" s="21" t="s">
        <v>126</v>
      </c>
      <c r="C16" s="20" t="s">
        <v>120</v>
      </c>
      <c r="D16" s="33"/>
      <c r="E16" s="24"/>
      <c r="F16" s="25" t="str">
        <f t="shared" si="0"/>
        <v/>
      </c>
      <c r="G16" s="21"/>
    </row>
    <row r="17" spans="1:7" x14ac:dyDescent="0.25">
      <c r="A17" s="20" t="s">
        <v>127</v>
      </c>
      <c r="B17" s="21" t="s">
        <v>128</v>
      </c>
      <c r="C17" s="20" t="s">
        <v>120</v>
      </c>
      <c r="D17" s="33"/>
      <c r="E17" s="24"/>
      <c r="F17" s="25" t="str">
        <f t="shared" si="0"/>
        <v/>
      </c>
      <c r="G17" s="21"/>
    </row>
    <row r="18" spans="1:7" x14ac:dyDescent="0.25">
      <c r="A18" s="46" t="s">
        <v>129</v>
      </c>
      <c r="B18" s="47"/>
      <c r="C18" s="47"/>
      <c r="D18" s="47"/>
      <c r="E18" s="48"/>
      <c r="F18" s="31">
        <f>SUM(F10:F17)</f>
        <v>0</v>
      </c>
      <c r="G18" s="30"/>
    </row>
    <row r="19" spans="1:7" x14ac:dyDescent="0.25">
      <c r="A19" s="18" t="s">
        <v>130</v>
      </c>
      <c r="B19" s="49" t="s">
        <v>131</v>
      </c>
      <c r="C19" s="47"/>
      <c r="D19" s="47"/>
      <c r="E19" s="47"/>
      <c r="F19" s="47"/>
      <c r="G19" s="48"/>
    </row>
    <row r="20" spans="1:7" x14ac:dyDescent="0.25">
      <c r="A20" s="20" t="s">
        <v>132</v>
      </c>
      <c r="B20" s="21" t="s">
        <v>133</v>
      </c>
      <c r="C20" s="20" t="s">
        <v>117</v>
      </c>
      <c r="D20" s="33"/>
      <c r="E20" s="24"/>
      <c r="F20" s="25" t="str">
        <f>IF(OR(D20="",E20=""),"",D20*E20)</f>
        <v/>
      </c>
      <c r="G20" s="21"/>
    </row>
    <row r="21" spans="1:7" ht="25.5" customHeight="1" x14ac:dyDescent="0.25">
      <c r="A21" s="20" t="s">
        <v>134</v>
      </c>
      <c r="B21" s="21" t="s">
        <v>135</v>
      </c>
      <c r="C21" s="20" t="s">
        <v>117</v>
      </c>
      <c r="D21" s="33"/>
      <c r="E21" s="24"/>
      <c r="F21" s="25" t="str">
        <f>IF(OR(D21="",E21=""),"",D21*E21)</f>
        <v/>
      </c>
      <c r="G21" s="21"/>
    </row>
    <row r="22" spans="1:7" ht="27.95" customHeight="1" x14ac:dyDescent="0.25">
      <c r="A22" s="20" t="s">
        <v>136</v>
      </c>
      <c r="B22" s="21" t="s">
        <v>137</v>
      </c>
      <c r="C22" s="20" t="s">
        <v>117</v>
      </c>
      <c r="D22" s="33"/>
      <c r="E22" s="24"/>
      <c r="F22" s="25" t="str">
        <f>IF(OR(D22="",E22=""),"",D22*E22)</f>
        <v/>
      </c>
      <c r="G22" s="21"/>
    </row>
    <row r="23" spans="1:7" x14ac:dyDescent="0.25">
      <c r="A23" s="20" t="s">
        <v>138</v>
      </c>
      <c r="B23" s="21" t="s">
        <v>128</v>
      </c>
      <c r="C23" s="20" t="s">
        <v>120</v>
      </c>
      <c r="D23" s="33"/>
      <c r="E23" s="24"/>
      <c r="F23" s="25" t="str">
        <f>IF(OR(D23="",E23=""),"",D23*E23)</f>
        <v/>
      </c>
      <c r="G23" s="21"/>
    </row>
    <row r="24" spans="1:7" x14ac:dyDescent="0.25">
      <c r="A24" s="46" t="s">
        <v>139</v>
      </c>
      <c r="B24" s="47"/>
      <c r="C24" s="47"/>
      <c r="D24" s="47"/>
      <c r="E24" s="48"/>
      <c r="F24" s="31">
        <f>SUM(F20:F23)</f>
        <v>0</v>
      </c>
      <c r="G24" s="30"/>
    </row>
    <row r="25" spans="1:7" x14ac:dyDescent="0.25">
      <c r="A25" s="18" t="s">
        <v>140</v>
      </c>
      <c r="B25" s="49" t="s">
        <v>141</v>
      </c>
      <c r="C25" s="47"/>
      <c r="D25" s="47"/>
      <c r="E25" s="47"/>
      <c r="F25" s="47"/>
      <c r="G25" s="48"/>
    </row>
    <row r="26" spans="1:7" ht="27.95" customHeight="1" x14ac:dyDescent="0.25">
      <c r="A26" s="20" t="s">
        <v>142</v>
      </c>
      <c r="B26" s="21" t="s">
        <v>143</v>
      </c>
      <c r="C26" s="20" t="s">
        <v>144</v>
      </c>
      <c r="D26" s="33"/>
      <c r="E26" s="24"/>
      <c r="F26" s="25" t="str">
        <f>IF(OR(D26="",E26=""),"",D26*E26)</f>
        <v/>
      </c>
      <c r="G26" s="21"/>
    </row>
    <row r="27" spans="1:7" x14ac:dyDescent="0.25">
      <c r="A27" s="20" t="s">
        <v>145</v>
      </c>
      <c r="B27" s="21" t="s">
        <v>128</v>
      </c>
      <c r="C27" s="20" t="s">
        <v>120</v>
      </c>
      <c r="D27" s="33"/>
      <c r="E27" s="24"/>
      <c r="F27" s="25" t="str">
        <f>IF(OR(D27="",E27=""),"",D27*E27)</f>
        <v/>
      </c>
      <c r="G27" s="21"/>
    </row>
    <row r="28" spans="1:7" x14ac:dyDescent="0.25">
      <c r="A28" s="46" t="s">
        <v>146</v>
      </c>
      <c r="B28" s="47"/>
      <c r="C28" s="47"/>
      <c r="D28" s="47"/>
      <c r="E28" s="48"/>
      <c r="F28" s="31">
        <f>SUM(F26:F27)</f>
        <v>0</v>
      </c>
      <c r="G28" s="30"/>
    </row>
    <row r="30" spans="1:7" x14ac:dyDescent="0.25">
      <c r="A30" s="57" t="s">
        <v>147</v>
      </c>
      <c r="B30" s="47"/>
      <c r="C30" s="47"/>
      <c r="D30" s="47"/>
      <c r="E30" s="48"/>
      <c r="F30" s="17">
        <f>F8+F18+F24+F28</f>
        <v>0</v>
      </c>
      <c r="G30" s="34"/>
    </row>
  </sheetData>
  <mergeCells count="11">
    <mergeCell ref="A30:E30"/>
    <mergeCell ref="B19:G19"/>
    <mergeCell ref="A1:G1"/>
    <mergeCell ref="A24:E24"/>
    <mergeCell ref="B5:G5"/>
    <mergeCell ref="A28:E28"/>
    <mergeCell ref="B9:G9"/>
    <mergeCell ref="A2:G2"/>
    <mergeCell ref="A8:E8"/>
    <mergeCell ref="A18:E18"/>
    <mergeCell ref="B25:G2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32"/>
  <sheetViews>
    <sheetView showGridLines="0" workbookViewId="0">
      <pane ySplit="4" topLeftCell="A87" activePane="bottomLeft" state="frozen"/>
      <selection pane="bottomLeft" activeCell="A2" sqref="A2:H2"/>
    </sheetView>
  </sheetViews>
  <sheetFormatPr defaultColWidth="8.85546875" defaultRowHeight="15" x14ac:dyDescent="0.25"/>
  <cols>
    <col min="1" max="1" width="7" customWidth="1"/>
    <col min="2" max="2" width="48" customWidth="1"/>
    <col min="3" max="3" width="12" customWidth="1"/>
    <col min="4" max="4" width="22" customWidth="1"/>
    <col min="5" max="5" width="12" customWidth="1"/>
    <col min="6" max="6" width="14" customWidth="1"/>
    <col min="7" max="7" width="16" customWidth="1"/>
    <col min="8" max="8" width="30" customWidth="1"/>
  </cols>
  <sheetData>
    <row r="1" spans="1:8" ht="30" customHeight="1" x14ac:dyDescent="0.25">
      <c r="A1" s="59" t="s">
        <v>148</v>
      </c>
      <c r="B1" s="51"/>
      <c r="C1" s="51"/>
      <c r="D1" s="51"/>
      <c r="E1" s="51"/>
      <c r="F1" s="51"/>
      <c r="G1" s="51"/>
      <c r="H1" s="51"/>
    </row>
    <row r="2" spans="1:8" ht="33.950000000000003" customHeight="1" x14ac:dyDescent="0.25">
      <c r="A2" s="55" t="s">
        <v>149</v>
      </c>
      <c r="B2" s="51"/>
      <c r="C2" s="51"/>
      <c r="D2" s="51"/>
      <c r="E2" s="51"/>
      <c r="F2" s="51"/>
      <c r="G2" s="51"/>
      <c r="H2" s="51"/>
    </row>
    <row r="4" spans="1:8" ht="32.1" customHeight="1" x14ac:dyDescent="0.25">
      <c r="A4" s="2" t="s">
        <v>67</v>
      </c>
      <c r="B4" s="2" t="s">
        <v>150</v>
      </c>
      <c r="C4" s="2" t="s">
        <v>28</v>
      </c>
      <c r="D4" s="2" t="s">
        <v>151</v>
      </c>
      <c r="E4" s="2" t="s">
        <v>29</v>
      </c>
      <c r="F4" s="2" t="s">
        <v>106</v>
      </c>
      <c r="G4" s="2" t="s">
        <v>31</v>
      </c>
      <c r="H4" s="2" t="s">
        <v>32</v>
      </c>
    </row>
    <row r="5" spans="1:8" x14ac:dyDescent="0.25">
      <c r="A5" s="18" t="s">
        <v>71</v>
      </c>
      <c r="B5" s="49" t="s">
        <v>152</v>
      </c>
      <c r="C5" s="47"/>
      <c r="D5" s="47"/>
      <c r="E5" s="47"/>
      <c r="F5" s="47"/>
      <c r="G5" s="47"/>
      <c r="H5" s="48"/>
    </row>
    <row r="6" spans="1:8" x14ac:dyDescent="0.25">
      <c r="A6" s="20" t="s">
        <v>73</v>
      </c>
      <c r="B6" s="21" t="s">
        <v>153</v>
      </c>
      <c r="C6" s="20" t="s">
        <v>120</v>
      </c>
      <c r="D6" s="15" t="s">
        <v>154</v>
      </c>
      <c r="E6" s="33"/>
      <c r="F6" s="24"/>
      <c r="G6" s="25" t="str">
        <f t="shared" ref="G6:G30" si="0">IF(OR(E6="",F6=""),"",E6*F6)</f>
        <v/>
      </c>
      <c r="H6" s="21"/>
    </row>
    <row r="7" spans="1:8" x14ac:dyDescent="0.25">
      <c r="A7" s="20" t="s">
        <v>76</v>
      </c>
      <c r="B7" s="21" t="s">
        <v>155</v>
      </c>
      <c r="C7" s="20" t="s">
        <v>120</v>
      </c>
      <c r="D7" s="15" t="s">
        <v>154</v>
      </c>
      <c r="E7" s="33"/>
      <c r="F7" s="24"/>
      <c r="G7" s="25" t="str">
        <f t="shared" si="0"/>
        <v/>
      </c>
      <c r="H7" s="21"/>
    </row>
    <row r="8" spans="1:8" x14ac:dyDescent="0.25">
      <c r="A8" s="20" t="s">
        <v>95</v>
      </c>
      <c r="B8" s="21" t="s">
        <v>156</v>
      </c>
      <c r="C8" s="20" t="s">
        <v>120</v>
      </c>
      <c r="D8" s="15" t="s">
        <v>154</v>
      </c>
      <c r="E8" s="33"/>
      <c r="F8" s="24"/>
      <c r="G8" s="25" t="str">
        <f t="shared" si="0"/>
        <v/>
      </c>
      <c r="H8" s="21"/>
    </row>
    <row r="9" spans="1:8" x14ac:dyDescent="0.25">
      <c r="A9" s="20" t="s">
        <v>157</v>
      </c>
      <c r="B9" s="21" t="s">
        <v>158</v>
      </c>
      <c r="C9" s="20" t="s">
        <v>120</v>
      </c>
      <c r="D9" s="15" t="s">
        <v>154</v>
      </c>
      <c r="E9" s="33"/>
      <c r="F9" s="24"/>
      <c r="G9" s="25" t="str">
        <f t="shared" si="0"/>
        <v/>
      </c>
      <c r="H9" s="21"/>
    </row>
    <row r="10" spans="1:8" x14ac:dyDescent="0.25">
      <c r="A10" s="20" t="s">
        <v>159</v>
      </c>
      <c r="B10" s="21" t="s">
        <v>160</v>
      </c>
      <c r="C10" s="20" t="s">
        <v>120</v>
      </c>
      <c r="D10" s="15" t="s">
        <v>161</v>
      </c>
      <c r="E10" s="33"/>
      <c r="F10" s="24"/>
      <c r="G10" s="25" t="str">
        <f t="shared" si="0"/>
        <v/>
      </c>
      <c r="H10" s="21"/>
    </row>
    <row r="11" spans="1:8" x14ac:dyDescent="0.25">
      <c r="A11" s="20" t="s">
        <v>162</v>
      </c>
      <c r="B11" s="21" t="s">
        <v>163</v>
      </c>
      <c r="C11" s="20" t="s">
        <v>120</v>
      </c>
      <c r="D11" s="15" t="s">
        <v>161</v>
      </c>
      <c r="E11" s="33"/>
      <c r="F11" s="24"/>
      <c r="G11" s="25" t="str">
        <f t="shared" si="0"/>
        <v/>
      </c>
      <c r="H11" s="21"/>
    </row>
    <row r="12" spans="1:8" x14ac:dyDescent="0.25">
      <c r="A12" s="20" t="s">
        <v>164</v>
      </c>
      <c r="B12" s="21" t="s">
        <v>165</v>
      </c>
      <c r="C12" s="20" t="s">
        <v>120</v>
      </c>
      <c r="D12" s="15" t="s">
        <v>161</v>
      </c>
      <c r="E12" s="33"/>
      <c r="F12" s="24"/>
      <c r="G12" s="25" t="str">
        <f t="shared" si="0"/>
        <v/>
      </c>
      <c r="H12" s="21"/>
    </row>
    <row r="13" spans="1:8" x14ac:dyDescent="0.25">
      <c r="A13" s="20" t="s">
        <v>166</v>
      </c>
      <c r="B13" s="21" t="s">
        <v>167</v>
      </c>
      <c r="C13" s="20" t="s">
        <v>120</v>
      </c>
      <c r="D13" s="15" t="s">
        <v>161</v>
      </c>
      <c r="E13" s="33"/>
      <c r="F13" s="24"/>
      <c r="G13" s="25" t="str">
        <f t="shared" si="0"/>
        <v/>
      </c>
      <c r="H13" s="21"/>
    </row>
    <row r="14" spans="1:8" x14ac:dyDescent="0.25">
      <c r="A14" s="20" t="s">
        <v>168</v>
      </c>
      <c r="B14" s="21" t="s">
        <v>169</v>
      </c>
      <c r="C14" s="20" t="s">
        <v>120</v>
      </c>
      <c r="D14" s="15" t="s">
        <v>170</v>
      </c>
      <c r="E14" s="33"/>
      <c r="F14" s="24"/>
      <c r="G14" s="25" t="str">
        <f t="shared" si="0"/>
        <v/>
      </c>
      <c r="H14" s="21" t="s">
        <v>171</v>
      </c>
    </row>
    <row r="15" spans="1:8" x14ac:dyDescent="0.25">
      <c r="A15" s="20" t="s">
        <v>172</v>
      </c>
      <c r="B15" s="21" t="s">
        <v>173</v>
      </c>
      <c r="C15" s="20" t="s">
        <v>120</v>
      </c>
      <c r="D15" s="15" t="s">
        <v>174</v>
      </c>
      <c r="E15" s="33"/>
      <c r="F15" s="24"/>
      <c r="G15" s="25" t="str">
        <f t="shared" si="0"/>
        <v/>
      </c>
      <c r="H15" s="21" t="s">
        <v>171</v>
      </c>
    </row>
    <row r="16" spans="1:8" x14ac:dyDescent="0.25">
      <c r="A16" s="20" t="s">
        <v>175</v>
      </c>
      <c r="B16" s="21" t="s">
        <v>176</v>
      </c>
      <c r="C16" s="20" t="s">
        <v>120</v>
      </c>
      <c r="D16" s="15" t="s">
        <v>177</v>
      </c>
      <c r="E16" s="33"/>
      <c r="F16" s="24"/>
      <c r="G16" s="25" t="str">
        <f t="shared" si="0"/>
        <v/>
      </c>
      <c r="H16" s="21"/>
    </row>
    <row r="17" spans="1:8" x14ac:dyDescent="0.25">
      <c r="A17" s="20" t="s">
        <v>178</v>
      </c>
      <c r="B17" s="21" t="s">
        <v>179</v>
      </c>
      <c r="C17" s="20" t="s">
        <v>120</v>
      </c>
      <c r="D17" s="15" t="s">
        <v>180</v>
      </c>
      <c r="E17" s="33"/>
      <c r="F17" s="24"/>
      <c r="G17" s="25" t="str">
        <f t="shared" si="0"/>
        <v/>
      </c>
      <c r="H17" s="21"/>
    </row>
    <row r="18" spans="1:8" x14ac:dyDescent="0.25">
      <c r="A18" s="20" t="s">
        <v>181</v>
      </c>
      <c r="B18" s="21" t="s">
        <v>182</v>
      </c>
      <c r="C18" s="20" t="s">
        <v>120</v>
      </c>
      <c r="D18" s="15" t="s">
        <v>183</v>
      </c>
      <c r="E18" s="33"/>
      <c r="F18" s="24"/>
      <c r="G18" s="25" t="str">
        <f t="shared" si="0"/>
        <v/>
      </c>
      <c r="H18" s="21"/>
    </row>
    <row r="19" spans="1:8" x14ac:dyDescent="0.25">
      <c r="A19" s="20" t="s">
        <v>184</v>
      </c>
      <c r="B19" s="21" t="s">
        <v>185</v>
      </c>
      <c r="C19" s="20" t="s">
        <v>120</v>
      </c>
      <c r="D19" s="15"/>
      <c r="E19" s="33"/>
      <c r="F19" s="24"/>
      <c r="G19" s="25" t="str">
        <f t="shared" si="0"/>
        <v/>
      </c>
      <c r="H19" s="21"/>
    </row>
    <row r="20" spans="1:8" x14ac:dyDescent="0.25">
      <c r="A20" s="20" t="s">
        <v>186</v>
      </c>
      <c r="B20" s="21" t="s">
        <v>187</v>
      </c>
      <c r="C20" s="20" t="s">
        <v>120</v>
      </c>
      <c r="D20" s="15"/>
      <c r="E20" s="33"/>
      <c r="F20" s="24"/>
      <c r="G20" s="25" t="str">
        <f t="shared" si="0"/>
        <v/>
      </c>
      <c r="H20" s="21"/>
    </row>
    <row r="21" spans="1:8" x14ac:dyDescent="0.25">
      <c r="A21" s="20" t="s">
        <v>188</v>
      </c>
      <c r="B21" s="21" t="s">
        <v>189</v>
      </c>
      <c r="C21" s="20" t="s">
        <v>120</v>
      </c>
      <c r="D21" s="15"/>
      <c r="E21" s="33"/>
      <c r="F21" s="24"/>
      <c r="G21" s="25" t="str">
        <f t="shared" si="0"/>
        <v/>
      </c>
      <c r="H21" s="21"/>
    </row>
    <row r="22" spans="1:8" x14ac:dyDescent="0.25">
      <c r="A22" s="20" t="s">
        <v>190</v>
      </c>
      <c r="B22" s="21" t="s">
        <v>191</v>
      </c>
      <c r="C22" s="20" t="s">
        <v>120</v>
      </c>
      <c r="D22" s="15"/>
      <c r="E22" s="33"/>
      <c r="F22" s="24"/>
      <c r="G22" s="25" t="str">
        <f t="shared" si="0"/>
        <v/>
      </c>
      <c r="H22" s="21"/>
    </row>
    <row r="23" spans="1:8" x14ac:dyDescent="0.25">
      <c r="A23" s="20" t="s">
        <v>192</v>
      </c>
      <c r="B23" s="21" t="s">
        <v>193</v>
      </c>
      <c r="C23" s="20" t="s">
        <v>120</v>
      </c>
      <c r="D23" s="15"/>
      <c r="E23" s="33"/>
      <c r="F23" s="24"/>
      <c r="G23" s="25" t="str">
        <f t="shared" si="0"/>
        <v/>
      </c>
      <c r="H23" s="21"/>
    </row>
    <row r="24" spans="1:8" x14ac:dyDescent="0.25">
      <c r="A24" s="20" t="s">
        <v>194</v>
      </c>
      <c r="B24" s="21" t="s">
        <v>195</v>
      </c>
      <c r="C24" s="20" t="s">
        <v>120</v>
      </c>
      <c r="D24" s="15" t="s">
        <v>196</v>
      </c>
      <c r="E24" s="33"/>
      <c r="F24" s="24"/>
      <c r="G24" s="25" t="str">
        <f t="shared" si="0"/>
        <v/>
      </c>
      <c r="H24" s="21"/>
    </row>
    <row r="25" spans="1:8" x14ac:dyDescent="0.25">
      <c r="A25" s="20" t="s">
        <v>197</v>
      </c>
      <c r="B25" s="21" t="s">
        <v>198</v>
      </c>
      <c r="C25" s="20" t="s">
        <v>199</v>
      </c>
      <c r="D25" s="15"/>
      <c r="E25" s="33"/>
      <c r="F25" s="24"/>
      <c r="G25" s="25" t="str">
        <f t="shared" si="0"/>
        <v/>
      </c>
      <c r="H25" s="21"/>
    </row>
    <row r="26" spans="1:8" ht="25.5" customHeight="1" x14ac:dyDescent="0.25">
      <c r="A26" s="20" t="s">
        <v>200</v>
      </c>
      <c r="B26" s="21" t="s">
        <v>201</v>
      </c>
      <c r="C26" s="20" t="s">
        <v>202</v>
      </c>
      <c r="D26" s="15"/>
      <c r="E26" s="33"/>
      <c r="F26" s="24"/>
      <c r="G26" s="25" t="str">
        <f t="shared" si="0"/>
        <v/>
      </c>
      <c r="H26" s="21"/>
    </row>
    <row r="27" spans="1:8" x14ac:dyDescent="0.25">
      <c r="A27" s="20" t="s">
        <v>203</v>
      </c>
      <c r="B27" s="21" t="s">
        <v>204</v>
      </c>
      <c r="C27" s="20" t="s">
        <v>120</v>
      </c>
      <c r="D27" s="15"/>
      <c r="E27" s="33"/>
      <c r="F27" s="24"/>
      <c r="G27" s="25" t="str">
        <f t="shared" si="0"/>
        <v/>
      </c>
      <c r="H27" s="21"/>
    </row>
    <row r="28" spans="1:8" ht="25.5" customHeight="1" x14ac:dyDescent="0.25">
      <c r="A28" s="20" t="s">
        <v>205</v>
      </c>
      <c r="B28" s="21" t="s">
        <v>206</v>
      </c>
      <c r="C28" s="20" t="s">
        <v>120</v>
      </c>
      <c r="D28" s="15"/>
      <c r="E28" s="33"/>
      <c r="F28" s="24"/>
      <c r="G28" s="25" t="str">
        <f t="shared" si="0"/>
        <v/>
      </c>
      <c r="H28" s="21" t="s">
        <v>207</v>
      </c>
    </row>
    <row r="29" spans="1:8" x14ac:dyDescent="0.25">
      <c r="A29" s="20" t="s">
        <v>208</v>
      </c>
      <c r="B29" s="21" t="s">
        <v>209</v>
      </c>
      <c r="C29" s="20" t="s">
        <v>120</v>
      </c>
      <c r="D29" s="15"/>
      <c r="E29" s="33"/>
      <c r="F29" s="24"/>
      <c r="G29" s="25" t="str">
        <f t="shared" si="0"/>
        <v/>
      </c>
      <c r="H29" s="21"/>
    </row>
    <row r="30" spans="1:8" x14ac:dyDescent="0.25">
      <c r="A30" s="20" t="s">
        <v>210</v>
      </c>
      <c r="B30" s="21" t="s">
        <v>128</v>
      </c>
      <c r="C30" s="20" t="s">
        <v>120</v>
      </c>
      <c r="D30" s="15"/>
      <c r="E30" s="33"/>
      <c r="F30" s="24"/>
      <c r="G30" s="25" t="str">
        <f t="shared" si="0"/>
        <v/>
      </c>
      <c r="H30" s="21"/>
    </row>
    <row r="31" spans="1:8" x14ac:dyDescent="0.25">
      <c r="A31" s="46" t="s">
        <v>211</v>
      </c>
      <c r="B31" s="47"/>
      <c r="C31" s="47"/>
      <c r="D31" s="47"/>
      <c r="E31" s="47"/>
      <c r="F31" s="48"/>
      <c r="G31" s="31">
        <f>SUM(G6:G30)</f>
        <v>0</v>
      </c>
      <c r="H31" s="30"/>
    </row>
    <row r="32" spans="1:8" x14ac:dyDescent="0.25">
      <c r="A32" s="18" t="s">
        <v>79</v>
      </c>
      <c r="B32" s="49" t="s">
        <v>212</v>
      </c>
      <c r="C32" s="47"/>
      <c r="D32" s="47"/>
      <c r="E32" s="47"/>
      <c r="F32" s="47"/>
      <c r="G32" s="47"/>
      <c r="H32" s="48"/>
    </row>
    <row r="33" spans="1:8" ht="25.5" customHeight="1" x14ac:dyDescent="0.25">
      <c r="A33" s="20" t="s">
        <v>81</v>
      </c>
      <c r="B33" s="21" t="s">
        <v>213</v>
      </c>
      <c r="C33" s="20" t="s">
        <v>120</v>
      </c>
      <c r="D33" s="15"/>
      <c r="E33" s="33"/>
      <c r="F33" s="24"/>
      <c r="G33" s="25" t="str">
        <f t="shared" ref="G33:G51" si="1">IF(OR(E33="",F33=""),"",E33*F33)</f>
        <v/>
      </c>
      <c r="H33" s="21"/>
    </row>
    <row r="34" spans="1:8" ht="38.25" customHeight="1" x14ac:dyDescent="0.25">
      <c r="A34" s="20" t="s">
        <v>83</v>
      </c>
      <c r="B34" s="21" t="s">
        <v>214</v>
      </c>
      <c r="C34" s="20" t="s">
        <v>120</v>
      </c>
      <c r="D34" s="15"/>
      <c r="E34" s="33"/>
      <c r="F34" s="24"/>
      <c r="G34" s="25" t="str">
        <f t="shared" si="1"/>
        <v/>
      </c>
      <c r="H34" s="21"/>
    </row>
    <row r="35" spans="1:8" ht="25.5" customHeight="1" x14ac:dyDescent="0.25">
      <c r="A35" s="20" t="s">
        <v>85</v>
      </c>
      <c r="B35" s="21" t="s">
        <v>215</v>
      </c>
      <c r="C35" s="20" t="s">
        <v>120</v>
      </c>
      <c r="D35" s="15"/>
      <c r="E35" s="33"/>
      <c r="F35" s="24"/>
      <c r="G35" s="25" t="str">
        <f t="shared" si="1"/>
        <v/>
      </c>
      <c r="H35" s="21"/>
    </row>
    <row r="36" spans="1:8" ht="25.5" customHeight="1" x14ac:dyDescent="0.25">
      <c r="A36" s="20" t="s">
        <v>118</v>
      </c>
      <c r="B36" s="21" t="s">
        <v>216</v>
      </c>
      <c r="C36" s="20" t="s">
        <v>120</v>
      </c>
      <c r="D36" s="15"/>
      <c r="E36" s="33"/>
      <c r="F36" s="24"/>
      <c r="G36" s="25" t="str">
        <f t="shared" si="1"/>
        <v/>
      </c>
      <c r="H36" s="21"/>
    </row>
    <row r="37" spans="1:8" ht="38.25" customHeight="1" x14ac:dyDescent="0.25">
      <c r="A37" s="20" t="s">
        <v>121</v>
      </c>
      <c r="B37" s="21" t="s">
        <v>217</v>
      </c>
      <c r="C37" s="20" t="s">
        <v>120</v>
      </c>
      <c r="D37" s="15"/>
      <c r="E37" s="33"/>
      <c r="F37" s="24"/>
      <c r="G37" s="25" t="str">
        <f t="shared" si="1"/>
        <v/>
      </c>
      <c r="H37" s="21"/>
    </row>
    <row r="38" spans="1:8" ht="25.5" customHeight="1" x14ac:dyDescent="0.25">
      <c r="A38" s="20" t="s">
        <v>123</v>
      </c>
      <c r="B38" s="21" t="s">
        <v>218</v>
      </c>
      <c r="C38" s="20" t="s">
        <v>120</v>
      </c>
      <c r="D38" s="15"/>
      <c r="E38" s="33"/>
      <c r="F38" s="24"/>
      <c r="G38" s="25" t="str">
        <f t="shared" si="1"/>
        <v/>
      </c>
      <c r="H38" s="21"/>
    </row>
    <row r="39" spans="1:8" ht="25.5" customHeight="1" x14ac:dyDescent="0.25">
      <c r="A39" s="20" t="s">
        <v>125</v>
      </c>
      <c r="B39" s="21" t="s">
        <v>219</v>
      </c>
      <c r="C39" s="20" t="s">
        <v>120</v>
      </c>
      <c r="D39" s="15"/>
      <c r="E39" s="33"/>
      <c r="F39" s="24"/>
      <c r="G39" s="25" t="str">
        <f t="shared" si="1"/>
        <v/>
      </c>
      <c r="H39" s="21"/>
    </row>
    <row r="40" spans="1:8" ht="25.5" customHeight="1" x14ac:dyDescent="0.25">
      <c r="A40" s="20" t="s">
        <v>127</v>
      </c>
      <c r="B40" s="21" t="s">
        <v>220</v>
      </c>
      <c r="C40" s="20" t="s">
        <v>120</v>
      </c>
      <c r="D40" s="15"/>
      <c r="E40" s="33"/>
      <c r="F40" s="24"/>
      <c r="G40" s="25" t="str">
        <f t="shared" si="1"/>
        <v/>
      </c>
      <c r="H40" s="21"/>
    </row>
    <row r="41" spans="1:8" x14ac:dyDescent="0.25">
      <c r="A41" s="20" t="s">
        <v>221</v>
      </c>
      <c r="B41" s="21" t="s">
        <v>222</v>
      </c>
      <c r="C41" s="20" t="s">
        <v>120</v>
      </c>
      <c r="D41" s="15"/>
      <c r="E41" s="33"/>
      <c r="F41" s="24"/>
      <c r="G41" s="25" t="str">
        <f t="shared" si="1"/>
        <v/>
      </c>
      <c r="H41" s="21"/>
    </row>
    <row r="42" spans="1:8" x14ac:dyDescent="0.25">
      <c r="A42" s="20" t="s">
        <v>223</v>
      </c>
      <c r="B42" s="21" t="s">
        <v>224</v>
      </c>
      <c r="C42" s="20" t="s">
        <v>120</v>
      </c>
      <c r="D42" s="15"/>
      <c r="E42" s="33"/>
      <c r="F42" s="24"/>
      <c r="G42" s="25" t="str">
        <f t="shared" si="1"/>
        <v/>
      </c>
      <c r="H42" s="21"/>
    </row>
    <row r="43" spans="1:8" ht="25.5" customHeight="1" x14ac:dyDescent="0.25">
      <c r="A43" s="20" t="s">
        <v>225</v>
      </c>
      <c r="B43" s="21" t="s">
        <v>226</v>
      </c>
      <c r="C43" s="20" t="s">
        <v>120</v>
      </c>
      <c r="D43" s="15"/>
      <c r="E43" s="33"/>
      <c r="F43" s="24"/>
      <c r="G43" s="25" t="str">
        <f t="shared" si="1"/>
        <v/>
      </c>
      <c r="H43" s="21"/>
    </row>
    <row r="44" spans="1:8" ht="38.25" customHeight="1" x14ac:dyDescent="0.25">
      <c r="A44" s="20" t="s">
        <v>227</v>
      </c>
      <c r="B44" s="21" t="s">
        <v>228</v>
      </c>
      <c r="C44" s="20" t="s">
        <v>120</v>
      </c>
      <c r="D44" s="15"/>
      <c r="E44" s="33"/>
      <c r="F44" s="24"/>
      <c r="G44" s="25" t="str">
        <f t="shared" si="1"/>
        <v/>
      </c>
      <c r="H44" s="21"/>
    </row>
    <row r="45" spans="1:8" ht="25.5" customHeight="1" x14ac:dyDescent="0.25">
      <c r="A45" s="20" t="s">
        <v>229</v>
      </c>
      <c r="B45" s="21" t="s">
        <v>230</v>
      </c>
      <c r="C45" s="20" t="s">
        <v>120</v>
      </c>
      <c r="D45" s="15"/>
      <c r="E45" s="33"/>
      <c r="F45" s="24"/>
      <c r="G45" s="25" t="str">
        <f t="shared" si="1"/>
        <v/>
      </c>
      <c r="H45" s="21"/>
    </row>
    <row r="46" spans="1:8" ht="25.5" customHeight="1" x14ac:dyDescent="0.25">
      <c r="A46" s="20" t="s">
        <v>231</v>
      </c>
      <c r="B46" s="21" t="s">
        <v>232</v>
      </c>
      <c r="C46" s="20" t="s">
        <v>120</v>
      </c>
      <c r="D46" s="15"/>
      <c r="E46" s="33"/>
      <c r="F46" s="24"/>
      <c r="G46" s="25" t="str">
        <f t="shared" si="1"/>
        <v/>
      </c>
      <c r="H46" s="21"/>
    </row>
    <row r="47" spans="1:8" ht="25.5" customHeight="1" x14ac:dyDescent="0.25">
      <c r="A47" s="20" t="s">
        <v>233</v>
      </c>
      <c r="B47" s="21" t="s">
        <v>234</v>
      </c>
      <c r="C47" s="20" t="s">
        <v>120</v>
      </c>
      <c r="D47" s="15"/>
      <c r="E47" s="33"/>
      <c r="F47" s="24"/>
      <c r="G47" s="25" t="str">
        <f t="shared" si="1"/>
        <v/>
      </c>
      <c r="H47" s="21"/>
    </row>
    <row r="48" spans="1:8" ht="25.5" customHeight="1" x14ac:dyDescent="0.25">
      <c r="A48" s="20" t="s">
        <v>235</v>
      </c>
      <c r="B48" s="21" t="s">
        <v>236</v>
      </c>
      <c r="C48" s="20" t="s">
        <v>120</v>
      </c>
      <c r="D48" s="15"/>
      <c r="E48" s="33"/>
      <c r="F48" s="24"/>
      <c r="G48" s="25" t="str">
        <f t="shared" si="1"/>
        <v/>
      </c>
      <c r="H48" s="21"/>
    </row>
    <row r="49" spans="1:8" x14ac:dyDescent="0.25">
      <c r="A49" s="20" t="s">
        <v>237</v>
      </c>
      <c r="B49" s="21" t="s">
        <v>238</v>
      </c>
      <c r="C49" s="20" t="s">
        <v>120</v>
      </c>
      <c r="D49" s="15"/>
      <c r="E49" s="33"/>
      <c r="F49" s="24"/>
      <c r="G49" s="25" t="str">
        <f t="shared" si="1"/>
        <v/>
      </c>
      <c r="H49" s="21"/>
    </row>
    <row r="50" spans="1:8" ht="25.5" customHeight="1" x14ac:dyDescent="0.25">
      <c r="A50" s="20" t="s">
        <v>239</v>
      </c>
      <c r="B50" s="21" t="s">
        <v>240</v>
      </c>
      <c r="C50" s="20" t="s">
        <v>120</v>
      </c>
      <c r="D50" s="15"/>
      <c r="E50" s="33"/>
      <c r="F50" s="24"/>
      <c r="G50" s="25" t="str">
        <f t="shared" si="1"/>
        <v/>
      </c>
      <c r="H50" s="21"/>
    </row>
    <row r="51" spans="1:8" x14ac:dyDescent="0.25">
      <c r="A51" s="20" t="s">
        <v>241</v>
      </c>
      <c r="B51" s="21" t="s">
        <v>128</v>
      </c>
      <c r="C51" s="20" t="s">
        <v>120</v>
      </c>
      <c r="D51" s="15"/>
      <c r="E51" s="33"/>
      <c r="F51" s="24"/>
      <c r="G51" s="25" t="str">
        <f t="shared" si="1"/>
        <v/>
      </c>
      <c r="H51" s="21"/>
    </row>
    <row r="52" spans="1:8" x14ac:dyDescent="0.25">
      <c r="A52" s="46" t="s">
        <v>242</v>
      </c>
      <c r="B52" s="47"/>
      <c r="C52" s="47"/>
      <c r="D52" s="47"/>
      <c r="E52" s="47"/>
      <c r="F52" s="48"/>
      <c r="G52" s="31">
        <f>SUM(G33:G51)</f>
        <v>0</v>
      </c>
      <c r="H52" s="30"/>
    </row>
    <row r="53" spans="1:8" x14ac:dyDescent="0.25">
      <c r="A53" s="18" t="s">
        <v>130</v>
      </c>
      <c r="B53" s="49" t="s">
        <v>243</v>
      </c>
      <c r="C53" s="47"/>
      <c r="D53" s="47"/>
      <c r="E53" s="47"/>
      <c r="F53" s="47"/>
      <c r="G53" s="47"/>
      <c r="H53" s="48"/>
    </row>
    <row r="54" spans="1:8" x14ac:dyDescent="0.25">
      <c r="A54" s="20" t="s">
        <v>132</v>
      </c>
      <c r="B54" s="21" t="s">
        <v>244</v>
      </c>
      <c r="C54" s="20" t="s">
        <v>245</v>
      </c>
      <c r="D54" s="38"/>
      <c r="E54" s="33"/>
      <c r="F54" s="24"/>
      <c r="G54" s="25" t="str">
        <f t="shared" ref="G54:G71" si="2">IF(OR(E54="",F54=""),"",E54*F54)</f>
        <v/>
      </c>
      <c r="H54" s="21"/>
    </row>
    <row r="55" spans="1:8" x14ac:dyDescent="0.25">
      <c r="A55" s="20" t="s">
        <v>134</v>
      </c>
      <c r="B55" s="21" t="s">
        <v>246</v>
      </c>
      <c r="C55" s="20" t="s">
        <v>245</v>
      </c>
      <c r="D55" s="38"/>
      <c r="E55" s="33"/>
      <c r="F55" s="24"/>
      <c r="G55" s="25" t="str">
        <f t="shared" si="2"/>
        <v/>
      </c>
      <c r="H55" s="21"/>
    </row>
    <row r="56" spans="1:8" x14ac:dyDescent="0.25">
      <c r="A56" s="20" t="s">
        <v>136</v>
      </c>
      <c r="B56" s="21" t="s">
        <v>247</v>
      </c>
      <c r="C56" s="20" t="s">
        <v>245</v>
      </c>
      <c r="D56" s="38"/>
      <c r="E56" s="33"/>
      <c r="F56" s="24"/>
      <c r="G56" s="25" t="str">
        <f t="shared" si="2"/>
        <v/>
      </c>
      <c r="H56" s="21"/>
    </row>
    <row r="57" spans="1:8" ht="25.5" customHeight="1" x14ac:dyDescent="0.25">
      <c r="A57" s="20" t="s">
        <v>138</v>
      </c>
      <c r="B57" s="21" t="s">
        <v>248</v>
      </c>
      <c r="C57" s="20" t="s">
        <v>120</v>
      </c>
      <c r="D57" s="38"/>
      <c r="E57" s="33"/>
      <c r="F57" s="24"/>
      <c r="G57" s="25" t="str">
        <f t="shared" si="2"/>
        <v/>
      </c>
      <c r="H57" s="21"/>
    </row>
    <row r="58" spans="1:8" x14ac:dyDescent="0.25">
      <c r="A58" s="20" t="s">
        <v>249</v>
      </c>
      <c r="B58" s="21" t="s">
        <v>250</v>
      </c>
      <c r="C58" s="20" t="s">
        <v>251</v>
      </c>
      <c r="D58" s="38"/>
      <c r="E58" s="33"/>
      <c r="F58" s="24"/>
      <c r="G58" s="25" t="str">
        <f t="shared" si="2"/>
        <v/>
      </c>
      <c r="H58" s="21"/>
    </row>
    <row r="59" spans="1:8" x14ac:dyDescent="0.25">
      <c r="A59" s="20" t="s">
        <v>252</v>
      </c>
      <c r="B59" s="21" t="s">
        <v>253</v>
      </c>
      <c r="C59" s="20" t="s">
        <v>251</v>
      </c>
      <c r="D59" s="38"/>
      <c r="E59" s="33"/>
      <c r="F59" s="24"/>
      <c r="G59" s="25" t="str">
        <f t="shared" si="2"/>
        <v/>
      </c>
      <c r="H59" s="21"/>
    </row>
    <row r="60" spans="1:8" ht="25.5" customHeight="1" x14ac:dyDescent="0.25">
      <c r="A60" s="20" t="s">
        <v>254</v>
      </c>
      <c r="B60" s="21" t="s">
        <v>255</v>
      </c>
      <c r="C60" s="20" t="s">
        <v>120</v>
      </c>
      <c r="D60" s="38"/>
      <c r="E60" s="33"/>
      <c r="F60" s="24"/>
      <c r="G60" s="25" t="str">
        <f t="shared" si="2"/>
        <v/>
      </c>
      <c r="H60" s="21"/>
    </row>
    <row r="61" spans="1:8" ht="25.5" customHeight="1" x14ac:dyDescent="0.25">
      <c r="A61" s="20" t="s">
        <v>256</v>
      </c>
      <c r="B61" s="21" t="s">
        <v>257</v>
      </c>
      <c r="C61" s="20" t="s">
        <v>120</v>
      </c>
      <c r="D61" s="38"/>
      <c r="E61" s="33"/>
      <c r="F61" s="24"/>
      <c r="G61" s="25" t="str">
        <f t="shared" si="2"/>
        <v/>
      </c>
      <c r="H61" s="21"/>
    </row>
    <row r="62" spans="1:8" ht="25.5" customHeight="1" x14ac:dyDescent="0.25">
      <c r="A62" s="20" t="s">
        <v>258</v>
      </c>
      <c r="B62" s="21" t="s">
        <v>259</v>
      </c>
      <c r="C62" s="20" t="s">
        <v>120</v>
      </c>
      <c r="D62" s="38"/>
      <c r="E62" s="33"/>
      <c r="F62" s="24"/>
      <c r="G62" s="25" t="str">
        <f t="shared" si="2"/>
        <v/>
      </c>
      <c r="H62" s="21"/>
    </row>
    <row r="63" spans="1:8" x14ac:dyDescent="0.25">
      <c r="A63" s="20" t="s">
        <v>260</v>
      </c>
      <c r="B63" s="21" t="s">
        <v>261</v>
      </c>
      <c r="C63" s="20" t="s">
        <v>251</v>
      </c>
      <c r="D63" s="38"/>
      <c r="E63" s="33"/>
      <c r="F63" s="24"/>
      <c r="G63" s="25" t="str">
        <f t="shared" si="2"/>
        <v/>
      </c>
      <c r="H63" s="21"/>
    </row>
    <row r="64" spans="1:8" x14ac:dyDescent="0.25">
      <c r="A64" s="20" t="s">
        <v>262</v>
      </c>
      <c r="B64" s="21" t="s">
        <v>263</v>
      </c>
      <c r="C64" s="20" t="s">
        <v>251</v>
      </c>
      <c r="D64" s="38"/>
      <c r="E64" s="33"/>
      <c r="F64" s="24"/>
      <c r="G64" s="25" t="str">
        <f t="shared" si="2"/>
        <v/>
      </c>
      <c r="H64" s="21"/>
    </row>
    <row r="65" spans="1:8" x14ac:dyDescent="0.25">
      <c r="A65" s="20" t="s">
        <v>264</v>
      </c>
      <c r="B65" s="21" t="s">
        <v>265</v>
      </c>
      <c r="C65" s="20" t="s">
        <v>120</v>
      </c>
      <c r="D65" s="38"/>
      <c r="E65" s="33"/>
      <c r="F65" s="24"/>
      <c r="G65" s="25" t="str">
        <f t="shared" si="2"/>
        <v/>
      </c>
      <c r="H65" s="21"/>
    </row>
    <row r="66" spans="1:8" x14ac:dyDescent="0.25">
      <c r="A66" s="20" t="s">
        <v>266</v>
      </c>
      <c r="B66" s="21" t="s">
        <v>267</v>
      </c>
      <c r="C66" s="20" t="s">
        <v>120</v>
      </c>
      <c r="D66" s="38"/>
      <c r="E66" s="33"/>
      <c r="F66" s="24"/>
      <c r="G66" s="25" t="str">
        <f t="shared" si="2"/>
        <v/>
      </c>
      <c r="H66" s="21"/>
    </row>
    <row r="67" spans="1:8" x14ac:dyDescent="0.25">
      <c r="A67" s="20" t="s">
        <v>268</v>
      </c>
      <c r="B67" s="21" t="s">
        <v>269</v>
      </c>
      <c r="C67" s="20" t="s">
        <v>120</v>
      </c>
      <c r="D67" s="38"/>
      <c r="E67" s="33"/>
      <c r="F67" s="24"/>
      <c r="G67" s="25" t="str">
        <f t="shared" si="2"/>
        <v/>
      </c>
      <c r="H67" s="21"/>
    </row>
    <row r="68" spans="1:8" x14ac:dyDescent="0.25">
      <c r="A68" s="20" t="s">
        <v>270</v>
      </c>
      <c r="B68" s="21" t="s">
        <v>271</v>
      </c>
      <c r="C68" s="20" t="s">
        <v>120</v>
      </c>
      <c r="D68" s="38"/>
      <c r="E68" s="33"/>
      <c r="F68" s="24"/>
      <c r="G68" s="25" t="str">
        <f t="shared" si="2"/>
        <v/>
      </c>
      <c r="H68" s="21"/>
    </row>
    <row r="69" spans="1:8" x14ac:dyDescent="0.25">
      <c r="A69" s="20" t="s">
        <v>272</v>
      </c>
      <c r="B69" s="21" t="s">
        <v>273</v>
      </c>
      <c r="C69" s="20" t="s">
        <v>120</v>
      </c>
      <c r="D69" s="38"/>
      <c r="E69" s="33"/>
      <c r="F69" s="24"/>
      <c r="G69" s="25" t="str">
        <f t="shared" si="2"/>
        <v/>
      </c>
      <c r="H69" s="21"/>
    </row>
    <row r="70" spans="1:8" x14ac:dyDescent="0.25">
      <c r="A70" s="20" t="s">
        <v>274</v>
      </c>
      <c r="B70" s="21" t="s">
        <v>275</v>
      </c>
      <c r="C70" s="20" t="s">
        <v>120</v>
      </c>
      <c r="D70" s="38"/>
      <c r="E70" s="33"/>
      <c r="F70" s="24"/>
      <c r="G70" s="25" t="str">
        <f t="shared" si="2"/>
        <v/>
      </c>
      <c r="H70" s="21"/>
    </row>
    <row r="71" spans="1:8" x14ac:dyDescent="0.25">
      <c r="A71" s="20" t="s">
        <v>276</v>
      </c>
      <c r="B71" s="21" t="s">
        <v>128</v>
      </c>
      <c r="C71" s="20" t="s">
        <v>120</v>
      </c>
      <c r="D71" s="38"/>
      <c r="E71" s="33"/>
      <c r="F71" s="24"/>
      <c r="G71" s="25" t="str">
        <f t="shared" si="2"/>
        <v/>
      </c>
      <c r="H71" s="21"/>
    </row>
    <row r="72" spans="1:8" x14ac:dyDescent="0.25">
      <c r="A72" s="46" t="s">
        <v>277</v>
      </c>
      <c r="B72" s="47"/>
      <c r="C72" s="47"/>
      <c r="D72" s="47"/>
      <c r="E72" s="47"/>
      <c r="F72" s="48"/>
      <c r="G72" s="31">
        <f>SUM(G54:G71)</f>
        <v>0</v>
      </c>
      <c r="H72" s="30"/>
    </row>
    <row r="73" spans="1:8" x14ac:dyDescent="0.25">
      <c r="A73" s="18" t="s">
        <v>140</v>
      </c>
      <c r="B73" s="49" t="s">
        <v>278</v>
      </c>
      <c r="C73" s="47"/>
      <c r="D73" s="47"/>
      <c r="E73" s="47"/>
      <c r="F73" s="47"/>
      <c r="G73" s="47"/>
      <c r="H73" s="48"/>
    </row>
    <row r="74" spans="1:8" x14ac:dyDescent="0.25">
      <c r="A74" s="20" t="s">
        <v>142</v>
      </c>
      <c r="B74" s="21" t="s">
        <v>279</v>
      </c>
      <c r="C74" s="20" t="s">
        <v>280</v>
      </c>
      <c r="D74" s="15"/>
      <c r="E74" s="33"/>
      <c r="F74" s="24"/>
      <c r="G74" s="25" t="str">
        <f t="shared" ref="G74:G90" si="3">IF(OR(E74="",F74=""),"",E74*F74)</f>
        <v/>
      </c>
      <c r="H74" s="21"/>
    </row>
    <row r="75" spans="1:8" x14ac:dyDescent="0.25">
      <c r="A75" s="20" t="s">
        <v>145</v>
      </c>
      <c r="B75" s="21" t="s">
        <v>281</v>
      </c>
      <c r="C75" s="20" t="s">
        <v>120</v>
      </c>
      <c r="D75" s="15"/>
      <c r="E75" s="33"/>
      <c r="F75" s="24"/>
      <c r="G75" s="25" t="str">
        <f t="shared" si="3"/>
        <v/>
      </c>
      <c r="H75" s="21"/>
    </row>
    <row r="76" spans="1:8" x14ac:dyDescent="0.25">
      <c r="A76" s="20" t="s">
        <v>282</v>
      </c>
      <c r="B76" s="21" t="s">
        <v>283</v>
      </c>
      <c r="C76" s="20" t="s">
        <v>284</v>
      </c>
      <c r="D76" s="15"/>
      <c r="E76" s="33"/>
      <c r="F76" s="24"/>
      <c r="G76" s="25" t="str">
        <f t="shared" si="3"/>
        <v/>
      </c>
      <c r="H76" s="21"/>
    </row>
    <row r="77" spans="1:8" x14ac:dyDescent="0.25">
      <c r="A77" s="20" t="s">
        <v>285</v>
      </c>
      <c r="B77" s="21" t="s">
        <v>286</v>
      </c>
      <c r="C77" s="20" t="s">
        <v>120</v>
      </c>
      <c r="D77" s="15"/>
      <c r="E77" s="33"/>
      <c r="F77" s="24"/>
      <c r="G77" s="25" t="str">
        <f t="shared" si="3"/>
        <v/>
      </c>
      <c r="H77" s="21"/>
    </row>
    <row r="78" spans="1:8" x14ac:dyDescent="0.25">
      <c r="A78" s="20" t="s">
        <v>287</v>
      </c>
      <c r="B78" s="21" t="s">
        <v>288</v>
      </c>
      <c r="C78" s="20" t="s">
        <v>120</v>
      </c>
      <c r="D78" s="15"/>
      <c r="E78" s="33"/>
      <c r="F78" s="24"/>
      <c r="G78" s="25" t="str">
        <f t="shared" si="3"/>
        <v/>
      </c>
      <c r="H78" s="21"/>
    </row>
    <row r="79" spans="1:8" ht="25.5" customHeight="1" x14ac:dyDescent="0.25">
      <c r="A79" s="20" t="s">
        <v>289</v>
      </c>
      <c r="B79" s="21" t="s">
        <v>290</v>
      </c>
      <c r="C79" s="20" t="s">
        <v>120</v>
      </c>
      <c r="D79" s="15"/>
      <c r="E79" s="33"/>
      <c r="F79" s="24"/>
      <c r="G79" s="25" t="str">
        <f t="shared" si="3"/>
        <v/>
      </c>
      <c r="H79" s="21"/>
    </row>
    <row r="80" spans="1:8" ht="25.5" customHeight="1" x14ac:dyDescent="0.25">
      <c r="A80" s="20" t="s">
        <v>291</v>
      </c>
      <c r="B80" s="21" t="s">
        <v>292</v>
      </c>
      <c r="C80" s="20" t="s">
        <v>120</v>
      </c>
      <c r="D80" s="15"/>
      <c r="E80" s="33"/>
      <c r="F80" s="24"/>
      <c r="G80" s="25" t="str">
        <f t="shared" si="3"/>
        <v/>
      </c>
      <c r="H80" s="21"/>
    </row>
    <row r="81" spans="1:8" ht="25.5" customHeight="1" x14ac:dyDescent="0.25">
      <c r="A81" s="20" t="s">
        <v>293</v>
      </c>
      <c r="B81" s="21" t="s">
        <v>294</v>
      </c>
      <c r="C81" s="20" t="s">
        <v>120</v>
      </c>
      <c r="D81" s="15"/>
      <c r="E81" s="33"/>
      <c r="F81" s="24"/>
      <c r="G81" s="25" t="str">
        <f t="shared" si="3"/>
        <v/>
      </c>
      <c r="H81" s="21"/>
    </row>
    <row r="82" spans="1:8" x14ac:dyDescent="0.25">
      <c r="A82" s="20" t="s">
        <v>295</v>
      </c>
      <c r="B82" s="21" t="s">
        <v>296</v>
      </c>
      <c r="C82" s="20" t="s">
        <v>120</v>
      </c>
      <c r="D82" s="15"/>
      <c r="E82" s="33"/>
      <c r="F82" s="24"/>
      <c r="G82" s="25" t="str">
        <f t="shared" si="3"/>
        <v/>
      </c>
      <c r="H82" s="21"/>
    </row>
    <row r="83" spans="1:8" x14ac:dyDescent="0.25">
      <c r="A83" s="20" t="s">
        <v>297</v>
      </c>
      <c r="B83" s="21" t="s">
        <v>298</v>
      </c>
      <c r="C83" s="20" t="s">
        <v>120</v>
      </c>
      <c r="D83" s="15"/>
      <c r="E83" s="33"/>
      <c r="F83" s="24"/>
      <c r="G83" s="25" t="str">
        <f t="shared" si="3"/>
        <v/>
      </c>
      <c r="H83" s="21"/>
    </row>
    <row r="84" spans="1:8" x14ac:dyDescent="0.25">
      <c r="A84" s="20" t="s">
        <v>299</v>
      </c>
      <c r="B84" s="21" t="s">
        <v>300</v>
      </c>
      <c r="C84" s="20" t="s">
        <v>120</v>
      </c>
      <c r="D84" s="15"/>
      <c r="E84" s="33"/>
      <c r="F84" s="24"/>
      <c r="G84" s="25" t="str">
        <f t="shared" si="3"/>
        <v/>
      </c>
      <c r="H84" s="21"/>
    </row>
    <row r="85" spans="1:8" x14ac:dyDescent="0.25">
      <c r="A85" s="20" t="s">
        <v>301</v>
      </c>
      <c r="B85" s="21" t="s">
        <v>302</v>
      </c>
      <c r="C85" s="20" t="s">
        <v>120</v>
      </c>
      <c r="D85" s="15"/>
      <c r="E85" s="33"/>
      <c r="F85" s="24"/>
      <c r="G85" s="25" t="str">
        <f t="shared" si="3"/>
        <v/>
      </c>
      <c r="H85" s="21"/>
    </row>
    <row r="86" spans="1:8" x14ac:dyDescent="0.25">
      <c r="A86" s="20" t="s">
        <v>303</v>
      </c>
      <c r="B86" s="21" t="s">
        <v>304</v>
      </c>
      <c r="C86" s="20" t="s">
        <v>120</v>
      </c>
      <c r="D86" s="15"/>
      <c r="E86" s="33"/>
      <c r="F86" s="24"/>
      <c r="G86" s="25" t="str">
        <f t="shared" si="3"/>
        <v/>
      </c>
      <c r="H86" s="21"/>
    </row>
    <row r="87" spans="1:8" x14ac:dyDescent="0.25">
      <c r="A87" s="20" t="s">
        <v>305</v>
      </c>
      <c r="B87" s="21" t="s">
        <v>306</v>
      </c>
      <c r="C87" s="20" t="s">
        <v>120</v>
      </c>
      <c r="D87" s="15"/>
      <c r="E87" s="33"/>
      <c r="F87" s="24"/>
      <c r="G87" s="25" t="str">
        <f t="shared" si="3"/>
        <v/>
      </c>
      <c r="H87" s="21"/>
    </row>
    <row r="88" spans="1:8" x14ac:dyDescent="0.25">
      <c r="A88" s="20" t="s">
        <v>307</v>
      </c>
      <c r="B88" s="21" t="s">
        <v>308</v>
      </c>
      <c r="C88" s="20" t="s">
        <v>120</v>
      </c>
      <c r="D88" s="15"/>
      <c r="E88" s="33"/>
      <c r="F88" s="24"/>
      <c r="G88" s="25" t="str">
        <f t="shared" si="3"/>
        <v/>
      </c>
      <c r="H88" s="21"/>
    </row>
    <row r="89" spans="1:8" x14ac:dyDescent="0.25">
      <c r="A89" s="20" t="s">
        <v>309</v>
      </c>
      <c r="B89" s="21" t="s">
        <v>310</v>
      </c>
      <c r="C89" s="20" t="s">
        <v>120</v>
      </c>
      <c r="D89" s="15"/>
      <c r="E89" s="33"/>
      <c r="F89" s="24"/>
      <c r="G89" s="25" t="str">
        <f t="shared" si="3"/>
        <v/>
      </c>
      <c r="H89" s="21"/>
    </row>
    <row r="90" spans="1:8" x14ac:dyDescent="0.25">
      <c r="A90" s="20" t="s">
        <v>311</v>
      </c>
      <c r="B90" s="21" t="s">
        <v>128</v>
      </c>
      <c r="C90" s="20" t="s">
        <v>120</v>
      </c>
      <c r="D90" s="15"/>
      <c r="E90" s="33"/>
      <c r="F90" s="24"/>
      <c r="G90" s="25" t="str">
        <f t="shared" si="3"/>
        <v/>
      </c>
      <c r="H90" s="21"/>
    </row>
    <row r="91" spans="1:8" x14ac:dyDescent="0.25">
      <c r="A91" s="46" t="s">
        <v>312</v>
      </c>
      <c r="B91" s="47"/>
      <c r="C91" s="47"/>
      <c r="D91" s="47"/>
      <c r="E91" s="47"/>
      <c r="F91" s="48"/>
      <c r="G91" s="31">
        <f>SUM(G74:G90)</f>
        <v>0</v>
      </c>
      <c r="H91" s="30"/>
    </row>
    <row r="92" spans="1:8" x14ac:dyDescent="0.25">
      <c r="A92" s="18" t="s">
        <v>313</v>
      </c>
      <c r="B92" s="49" t="s">
        <v>314</v>
      </c>
      <c r="C92" s="47"/>
      <c r="D92" s="47"/>
      <c r="E92" s="47"/>
      <c r="F92" s="47"/>
      <c r="G92" s="47"/>
      <c r="H92" s="48"/>
    </row>
    <row r="93" spans="1:8" x14ac:dyDescent="0.25">
      <c r="A93" s="20" t="s">
        <v>315</v>
      </c>
      <c r="B93" s="21" t="s">
        <v>316</v>
      </c>
      <c r="C93" s="20" t="s">
        <v>280</v>
      </c>
      <c r="D93" s="15"/>
      <c r="E93" s="33"/>
      <c r="F93" s="24"/>
      <c r="G93" s="25" t="str">
        <f t="shared" ref="G93:G107" si="4">IF(OR(E93="",F93=""),"",E93*F93)</f>
        <v/>
      </c>
      <c r="H93" s="21"/>
    </row>
    <row r="94" spans="1:8" x14ac:dyDescent="0.25">
      <c r="A94" s="20" t="s">
        <v>317</v>
      </c>
      <c r="B94" s="21" t="s">
        <v>318</v>
      </c>
      <c r="C94" s="20" t="s">
        <v>280</v>
      </c>
      <c r="D94" s="15"/>
      <c r="E94" s="33"/>
      <c r="F94" s="24"/>
      <c r="G94" s="25" t="str">
        <f t="shared" si="4"/>
        <v/>
      </c>
      <c r="H94" s="21"/>
    </row>
    <row r="95" spans="1:8" x14ac:dyDescent="0.25">
      <c r="A95" s="20" t="s">
        <v>319</v>
      </c>
      <c r="B95" s="21" t="s">
        <v>320</v>
      </c>
      <c r="C95" s="20" t="s">
        <v>120</v>
      </c>
      <c r="D95" s="15"/>
      <c r="E95" s="33"/>
      <c r="F95" s="24"/>
      <c r="G95" s="25" t="str">
        <f t="shared" si="4"/>
        <v/>
      </c>
      <c r="H95" s="21"/>
    </row>
    <row r="96" spans="1:8" x14ac:dyDescent="0.25">
      <c r="A96" s="20" t="s">
        <v>321</v>
      </c>
      <c r="B96" s="21" t="s">
        <v>322</v>
      </c>
      <c r="C96" s="20" t="s">
        <v>120</v>
      </c>
      <c r="D96" s="15"/>
      <c r="E96" s="33"/>
      <c r="F96" s="24"/>
      <c r="G96" s="25" t="str">
        <f t="shared" si="4"/>
        <v/>
      </c>
      <c r="H96" s="21"/>
    </row>
    <row r="97" spans="1:8" x14ac:dyDescent="0.25">
      <c r="A97" s="20" t="s">
        <v>323</v>
      </c>
      <c r="B97" s="21" t="s">
        <v>324</v>
      </c>
      <c r="C97" s="20" t="s">
        <v>120</v>
      </c>
      <c r="D97" s="15"/>
      <c r="E97" s="33"/>
      <c r="F97" s="24"/>
      <c r="G97" s="25" t="str">
        <f t="shared" si="4"/>
        <v/>
      </c>
      <c r="H97" s="21"/>
    </row>
    <row r="98" spans="1:8" ht="25.5" customHeight="1" x14ac:dyDescent="0.25">
      <c r="A98" s="20" t="s">
        <v>325</v>
      </c>
      <c r="B98" s="21" t="s">
        <v>326</v>
      </c>
      <c r="C98" s="20" t="s">
        <v>280</v>
      </c>
      <c r="D98" s="15"/>
      <c r="E98" s="33"/>
      <c r="F98" s="24"/>
      <c r="G98" s="25" t="str">
        <f t="shared" si="4"/>
        <v/>
      </c>
      <c r="H98" s="21"/>
    </row>
    <row r="99" spans="1:8" x14ac:dyDescent="0.25">
      <c r="A99" s="20" t="s">
        <v>327</v>
      </c>
      <c r="B99" s="21" t="s">
        <v>328</v>
      </c>
      <c r="C99" s="20" t="s">
        <v>120</v>
      </c>
      <c r="D99" s="15"/>
      <c r="E99" s="33"/>
      <c r="F99" s="24"/>
      <c r="G99" s="25" t="str">
        <f t="shared" si="4"/>
        <v/>
      </c>
      <c r="H99" s="21"/>
    </row>
    <row r="100" spans="1:8" ht="25.5" customHeight="1" x14ac:dyDescent="0.25">
      <c r="A100" s="20" t="s">
        <v>329</v>
      </c>
      <c r="B100" s="21" t="s">
        <v>330</v>
      </c>
      <c r="C100" s="20" t="s">
        <v>280</v>
      </c>
      <c r="D100" s="15"/>
      <c r="E100" s="33"/>
      <c r="F100" s="24"/>
      <c r="G100" s="25" t="str">
        <f t="shared" si="4"/>
        <v/>
      </c>
      <c r="H100" s="21"/>
    </row>
    <row r="101" spans="1:8" ht="25.5" customHeight="1" x14ac:dyDescent="0.25">
      <c r="A101" s="20" t="s">
        <v>331</v>
      </c>
      <c r="B101" s="21" t="s">
        <v>332</v>
      </c>
      <c r="C101" s="20" t="s">
        <v>280</v>
      </c>
      <c r="D101" s="15"/>
      <c r="E101" s="33"/>
      <c r="F101" s="24"/>
      <c r="G101" s="25" t="str">
        <f t="shared" si="4"/>
        <v/>
      </c>
      <c r="H101" s="21"/>
    </row>
    <row r="102" spans="1:8" x14ac:dyDescent="0.25">
      <c r="A102" s="20" t="s">
        <v>333</v>
      </c>
      <c r="B102" s="21" t="s">
        <v>334</v>
      </c>
      <c r="C102" s="20" t="s">
        <v>120</v>
      </c>
      <c r="D102" s="15"/>
      <c r="E102" s="33"/>
      <c r="F102" s="24"/>
      <c r="G102" s="25" t="str">
        <f t="shared" si="4"/>
        <v/>
      </c>
      <c r="H102" s="21"/>
    </row>
    <row r="103" spans="1:8" ht="25.5" customHeight="1" x14ac:dyDescent="0.25">
      <c r="A103" s="20" t="s">
        <v>335</v>
      </c>
      <c r="B103" s="21" t="s">
        <v>336</v>
      </c>
      <c r="C103" s="20" t="s">
        <v>280</v>
      </c>
      <c r="D103" s="15"/>
      <c r="E103" s="33"/>
      <c r="F103" s="24"/>
      <c r="G103" s="25" t="str">
        <f t="shared" si="4"/>
        <v/>
      </c>
      <c r="H103" s="21"/>
    </row>
    <row r="104" spans="1:8" x14ac:dyDescent="0.25">
      <c r="A104" s="20" t="s">
        <v>337</v>
      </c>
      <c r="B104" s="21" t="s">
        <v>338</v>
      </c>
      <c r="C104" s="20" t="s">
        <v>280</v>
      </c>
      <c r="D104" s="15"/>
      <c r="E104" s="33"/>
      <c r="F104" s="24"/>
      <c r="G104" s="25" t="str">
        <f t="shared" si="4"/>
        <v/>
      </c>
      <c r="H104" s="21"/>
    </row>
    <row r="105" spans="1:8" x14ac:dyDescent="0.25">
      <c r="A105" s="20" t="s">
        <v>339</v>
      </c>
      <c r="B105" s="21" t="s">
        <v>340</v>
      </c>
      <c r="C105" s="20" t="s">
        <v>280</v>
      </c>
      <c r="D105" s="15"/>
      <c r="E105" s="33"/>
      <c r="F105" s="24"/>
      <c r="G105" s="25" t="str">
        <f t="shared" si="4"/>
        <v/>
      </c>
      <c r="H105" s="21"/>
    </row>
    <row r="106" spans="1:8" x14ac:dyDescent="0.25">
      <c r="A106" s="20" t="s">
        <v>341</v>
      </c>
      <c r="B106" s="21" t="s">
        <v>342</v>
      </c>
      <c r="C106" s="20" t="s">
        <v>120</v>
      </c>
      <c r="D106" s="15"/>
      <c r="E106" s="33"/>
      <c r="F106" s="24"/>
      <c r="G106" s="25" t="str">
        <f t="shared" si="4"/>
        <v/>
      </c>
      <c r="H106" s="21"/>
    </row>
    <row r="107" spans="1:8" x14ac:dyDescent="0.25">
      <c r="A107" s="20" t="s">
        <v>343</v>
      </c>
      <c r="B107" s="21" t="s">
        <v>128</v>
      </c>
      <c r="C107" s="20" t="s">
        <v>120</v>
      </c>
      <c r="D107" s="15"/>
      <c r="E107" s="33"/>
      <c r="F107" s="24"/>
      <c r="G107" s="25" t="str">
        <f t="shared" si="4"/>
        <v/>
      </c>
      <c r="H107" s="21"/>
    </row>
    <row r="108" spans="1:8" x14ac:dyDescent="0.25">
      <c r="A108" s="46" t="s">
        <v>344</v>
      </c>
      <c r="B108" s="47"/>
      <c r="C108" s="47"/>
      <c r="D108" s="47"/>
      <c r="E108" s="47"/>
      <c r="F108" s="48"/>
      <c r="G108" s="31">
        <f>SUM(G93:G107)</f>
        <v>0</v>
      </c>
      <c r="H108" s="30"/>
    </row>
    <row r="109" spans="1:8" x14ac:dyDescent="0.25">
      <c r="A109" s="18" t="s">
        <v>345</v>
      </c>
      <c r="B109" s="49" t="s">
        <v>346</v>
      </c>
      <c r="C109" s="47"/>
      <c r="D109" s="47"/>
      <c r="E109" s="47"/>
      <c r="F109" s="47"/>
      <c r="G109" s="47"/>
      <c r="H109" s="48"/>
    </row>
    <row r="110" spans="1:8" ht="27.75" customHeight="1" x14ac:dyDescent="0.25">
      <c r="A110" s="20" t="s">
        <v>347</v>
      </c>
      <c r="B110" s="21" t="s">
        <v>348</v>
      </c>
      <c r="C110" s="20" t="s">
        <v>120</v>
      </c>
      <c r="D110" s="15"/>
      <c r="E110" s="33"/>
      <c r="F110" s="24"/>
      <c r="G110" s="25" t="str">
        <f t="shared" ref="G110:G116" si="5">IF(OR(E110="",F110=""),"",E110*F110)</f>
        <v/>
      </c>
      <c r="H110" s="21"/>
    </row>
    <row r="111" spans="1:8" ht="28.5" customHeight="1" x14ac:dyDescent="0.25">
      <c r="A111" s="20" t="s">
        <v>349</v>
      </c>
      <c r="B111" s="21" t="s">
        <v>350</v>
      </c>
      <c r="C111" s="20" t="s">
        <v>120</v>
      </c>
      <c r="D111" s="15"/>
      <c r="E111" s="33"/>
      <c r="F111" s="24"/>
      <c r="G111" s="25" t="str">
        <f t="shared" si="5"/>
        <v/>
      </c>
      <c r="H111" s="21"/>
    </row>
    <row r="112" spans="1:8" x14ac:dyDescent="0.25">
      <c r="A112" s="20" t="s">
        <v>351</v>
      </c>
      <c r="B112" s="21" t="s">
        <v>352</v>
      </c>
      <c r="C112" s="20" t="s">
        <v>353</v>
      </c>
      <c r="D112" s="15"/>
      <c r="E112" s="33"/>
      <c r="F112" s="24"/>
      <c r="G112" s="25" t="str">
        <f t="shared" si="5"/>
        <v/>
      </c>
      <c r="H112" s="21"/>
    </row>
    <row r="113" spans="1:8" x14ac:dyDescent="0.25">
      <c r="A113" s="20" t="s">
        <v>354</v>
      </c>
      <c r="B113" s="21" t="s">
        <v>355</v>
      </c>
      <c r="C113" s="20" t="s">
        <v>353</v>
      </c>
      <c r="D113" s="15"/>
      <c r="E113" s="33"/>
      <c r="F113" s="24"/>
      <c r="G113" s="25" t="str">
        <f t="shared" si="5"/>
        <v/>
      </c>
      <c r="H113" s="21"/>
    </row>
    <row r="114" spans="1:8" x14ac:dyDescent="0.25">
      <c r="A114" s="20" t="s">
        <v>356</v>
      </c>
      <c r="B114" s="21" t="s">
        <v>357</v>
      </c>
      <c r="C114" s="20" t="s">
        <v>280</v>
      </c>
      <c r="D114" s="15"/>
      <c r="E114" s="33"/>
      <c r="F114" s="24"/>
      <c r="G114" s="25" t="str">
        <f t="shared" si="5"/>
        <v/>
      </c>
      <c r="H114" s="21"/>
    </row>
    <row r="115" spans="1:8" x14ac:dyDescent="0.25">
      <c r="A115" s="20" t="s">
        <v>358</v>
      </c>
      <c r="B115" s="21" t="s">
        <v>359</v>
      </c>
      <c r="C115" s="20" t="s">
        <v>120</v>
      </c>
      <c r="D115" s="15"/>
      <c r="E115" s="33"/>
      <c r="F115" s="24"/>
      <c r="G115" s="25" t="str">
        <f t="shared" si="5"/>
        <v/>
      </c>
      <c r="H115" s="21"/>
    </row>
    <row r="116" spans="1:8" x14ac:dyDescent="0.25">
      <c r="A116" s="20" t="s">
        <v>360</v>
      </c>
      <c r="B116" s="21" t="s">
        <v>128</v>
      </c>
      <c r="C116" s="20" t="s">
        <v>120</v>
      </c>
      <c r="D116" s="15"/>
      <c r="E116" s="33"/>
      <c r="F116" s="24"/>
      <c r="G116" s="25" t="str">
        <f t="shared" si="5"/>
        <v/>
      </c>
      <c r="H116" s="21"/>
    </row>
    <row r="117" spans="1:8" x14ac:dyDescent="0.25">
      <c r="A117" s="46" t="s">
        <v>361</v>
      </c>
      <c r="B117" s="47"/>
      <c r="C117" s="47"/>
      <c r="D117" s="47"/>
      <c r="E117" s="47"/>
      <c r="F117" s="48"/>
      <c r="G117" s="31">
        <f>SUM(G110:G116)</f>
        <v>0</v>
      </c>
      <c r="H117" s="30"/>
    </row>
    <row r="118" spans="1:8" x14ac:dyDescent="0.25">
      <c r="A118" s="18" t="s">
        <v>362</v>
      </c>
      <c r="B118" s="49" t="s">
        <v>363</v>
      </c>
      <c r="C118" s="47"/>
      <c r="D118" s="47"/>
      <c r="E118" s="47"/>
      <c r="F118" s="47"/>
      <c r="G118" s="47"/>
      <c r="H118" s="48"/>
    </row>
    <row r="119" spans="1:8" x14ac:dyDescent="0.25">
      <c r="A119" s="20" t="s">
        <v>364</v>
      </c>
      <c r="B119" s="21" t="s">
        <v>365</v>
      </c>
      <c r="C119" s="20" t="s">
        <v>366</v>
      </c>
      <c r="D119" s="15"/>
      <c r="E119" s="33"/>
      <c r="F119" s="24"/>
      <c r="G119" s="25" t="str">
        <f>IF(OR(E119="",F119=""),"",E119*F119)</f>
        <v/>
      </c>
      <c r="H119" s="21"/>
    </row>
    <row r="120" spans="1:8" x14ac:dyDescent="0.25">
      <c r="A120" s="20" t="s">
        <v>367</v>
      </c>
      <c r="B120" s="21" t="s">
        <v>368</v>
      </c>
      <c r="C120" s="20" t="s">
        <v>369</v>
      </c>
      <c r="D120" s="15"/>
      <c r="E120" s="33"/>
      <c r="F120" s="24"/>
      <c r="G120" s="25" t="str">
        <f>IF(OR(E120="",F120=""),"",E120*F120)</f>
        <v/>
      </c>
      <c r="H120" s="21"/>
    </row>
    <row r="121" spans="1:8" x14ac:dyDescent="0.25">
      <c r="A121" s="20" t="s">
        <v>370</v>
      </c>
      <c r="B121" s="21" t="s">
        <v>371</v>
      </c>
      <c r="C121" s="20" t="s">
        <v>120</v>
      </c>
      <c r="D121" s="15"/>
      <c r="E121" s="33"/>
      <c r="F121" s="24"/>
      <c r="G121" s="25" t="str">
        <f>IF(OR(E121="",F121=""),"",E121*F121)</f>
        <v/>
      </c>
      <c r="H121" s="21"/>
    </row>
    <row r="122" spans="1:8" x14ac:dyDescent="0.25">
      <c r="A122" s="20" t="s">
        <v>372</v>
      </c>
      <c r="B122" s="21" t="s">
        <v>373</v>
      </c>
      <c r="C122" s="20" t="s">
        <v>199</v>
      </c>
      <c r="D122" s="15"/>
      <c r="E122" s="33"/>
      <c r="F122" s="24"/>
      <c r="G122" s="25" t="str">
        <f>IF(OR(E122="",F122=""),"",E122*F122)</f>
        <v/>
      </c>
      <c r="H122" s="21"/>
    </row>
    <row r="123" spans="1:8" x14ac:dyDescent="0.25">
      <c r="A123" s="20" t="s">
        <v>374</v>
      </c>
      <c r="B123" s="21" t="s">
        <v>128</v>
      </c>
      <c r="C123" s="20" t="s">
        <v>120</v>
      </c>
      <c r="D123" s="15"/>
      <c r="E123" s="33"/>
      <c r="F123" s="24"/>
      <c r="G123" s="25" t="str">
        <f>IF(OR(E123="",F123=""),"",E123*F123)</f>
        <v/>
      </c>
      <c r="H123" s="21"/>
    </row>
    <row r="124" spans="1:8" x14ac:dyDescent="0.25">
      <c r="A124" s="46" t="s">
        <v>375</v>
      </c>
      <c r="B124" s="47"/>
      <c r="C124" s="47"/>
      <c r="D124" s="47"/>
      <c r="E124" s="47"/>
      <c r="F124" s="48"/>
      <c r="G124" s="31">
        <f>SUM(G119:G123)</f>
        <v>0</v>
      </c>
      <c r="H124" s="30"/>
    </row>
    <row r="125" spans="1:8" x14ac:dyDescent="0.25">
      <c r="A125" s="18" t="s">
        <v>376</v>
      </c>
      <c r="B125" s="49" t="s">
        <v>377</v>
      </c>
      <c r="C125" s="47"/>
      <c r="D125" s="47"/>
      <c r="E125" s="47"/>
      <c r="F125" s="47"/>
      <c r="G125" s="47"/>
      <c r="H125" s="48"/>
    </row>
    <row r="126" spans="1:8" x14ac:dyDescent="0.25">
      <c r="A126" s="20" t="s">
        <v>378</v>
      </c>
      <c r="B126" s="21" t="s">
        <v>379</v>
      </c>
      <c r="C126" s="20" t="s">
        <v>120</v>
      </c>
      <c r="D126" s="15"/>
      <c r="E126" s="33"/>
      <c r="F126" s="24"/>
      <c r="G126" s="25" t="str">
        <f>IF(OR(E126="",F126=""),"",E126*F126)</f>
        <v/>
      </c>
      <c r="H126" s="21"/>
    </row>
    <row r="127" spans="1:8" x14ac:dyDescent="0.25">
      <c r="A127" s="20" t="s">
        <v>380</v>
      </c>
      <c r="B127" s="21" t="s">
        <v>381</v>
      </c>
      <c r="C127" s="20" t="s">
        <v>120</v>
      </c>
      <c r="D127" s="15"/>
      <c r="E127" s="33"/>
      <c r="F127" s="24"/>
      <c r="G127" s="25" t="str">
        <f>IF(OR(E127="",F127=""),"",E127*F127)</f>
        <v/>
      </c>
      <c r="H127" s="21"/>
    </row>
    <row r="128" spans="1:8" x14ac:dyDescent="0.25">
      <c r="A128" s="20" t="s">
        <v>382</v>
      </c>
      <c r="B128" s="21" t="s">
        <v>383</v>
      </c>
      <c r="C128" s="20" t="s">
        <v>120</v>
      </c>
      <c r="D128" s="15"/>
      <c r="E128" s="33"/>
      <c r="F128" s="24"/>
      <c r="G128" s="25" t="str">
        <f>IF(OR(E128="",F128=""),"",E128*F128)</f>
        <v/>
      </c>
      <c r="H128" s="21"/>
    </row>
    <row r="129" spans="1:8" x14ac:dyDescent="0.25">
      <c r="A129" s="20" t="s">
        <v>384</v>
      </c>
      <c r="B129" s="21" t="s">
        <v>128</v>
      </c>
      <c r="C129" s="20" t="s">
        <v>120</v>
      </c>
      <c r="D129" s="15"/>
      <c r="E129" s="33"/>
      <c r="F129" s="24"/>
      <c r="G129" s="25" t="str">
        <f>IF(OR(E129="",F129=""),"",E129*F129)</f>
        <v/>
      </c>
      <c r="H129" s="21"/>
    </row>
    <row r="130" spans="1:8" x14ac:dyDescent="0.25">
      <c r="A130" s="46" t="s">
        <v>385</v>
      </c>
      <c r="B130" s="47"/>
      <c r="C130" s="47"/>
      <c r="D130" s="47"/>
      <c r="E130" s="47"/>
      <c r="F130" s="48"/>
      <c r="G130" s="31">
        <f>SUM(G126:G129)</f>
        <v>0</v>
      </c>
      <c r="H130" s="30"/>
    </row>
    <row r="132" spans="1:8" x14ac:dyDescent="0.25">
      <c r="A132" s="58" t="s">
        <v>386</v>
      </c>
      <c r="B132" s="47"/>
      <c r="C132" s="47"/>
      <c r="D132" s="47"/>
      <c r="E132" s="47"/>
      <c r="F132" s="48"/>
      <c r="G132" s="4">
        <f>G31+G52+G72+G91+G108+G117+G124+G130</f>
        <v>0</v>
      </c>
      <c r="H132" s="3"/>
    </row>
  </sheetData>
  <mergeCells count="19">
    <mergeCell ref="A1:H1"/>
    <mergeCell ref="B5:H5"/>
    <mergeCell ref="B32:H32"/>
    <mergeCell ref="B109:H109"/>
    <mergeCell ref="A52:F52"/>
    <mergeCell ref="A2:H2"/>
    <mergeCell ref="A31:F31"/>
    <mergeCell ref="A108:F108"/>
    <mergeCell ref="B92:H92"/>
    <mergeCell ref="A130:F130"/>
    <mergeCell ref="B53:H53"/>
    <mergeCell ref="A72:F72"/>
    <mergeCell ref="A132:F132"/>
    <mergeCell ref="B73:H73"/>
    <mergeCell ref="A124:F124"/>
    <mergeCell ref="B125:H125"/>
    <mergeCell ref="A91:F91"/>
    <mergeCell ref="B118:H118"/>
    <mergeCell ref="A117:F1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5"/>
  <sheetViews>
    <sheetView showGridLines="0" tabSelected="1" zoomScale="130" zoomScaleNormal="130" workbookViewId="0">
      <pane ySplit="4" topLeftCell="A5" activePane="bottomLeft" state="frozen"/>
      <selection sqref="A1:G1"/>
      <selection pane="bottomLeft" activeCell="F7" sqref="F7"/>
    </sheetView>
  </sheetViews>
  <sheetFormatPr defaultColWidth="8.85546875" defaultRowHeight="15" x14ac:dyDescent="0.25"/>
  <cols>
    <col min="1" max="1" width="7" customWidth="1"/>
    <col min="2" max="2" width="50" customWidth="1"/>
    <col min="3" max="3" width="14" customWidth="1"/>
    <col min="4" max="4" width="12" customWidth="1"/>
    <col min="5" max="6" width="16" customWidth="1"/>
    <col min="7" max="7" width="40" customWidth="1"/>
  </cols>
  <sheetData>
    <row r="1" spans="1:7" ht="30" customHeight="1" x14ac:dyDescent="0.25">
      <c r="A1" s="56" t="s">
        <v>387</v>
      </c>
      <c r="B1" s="51"/>
      <c r="C1" s="51"/>
      <c r="D1" s="51"/>
      <c r="E1" s="51"/>
      <c r="F1" s="51"/>
      <c r="G1" s="51"/>
    </row>
    <row r="2" spans="1:7" ht="33.950000000000003" customHeight="1" x14ac:dyDescent="0.25">
      <c r="A2" s="55" t="s">
        <v>388</v>
      </c>
      <c r="B2" s="51"/>
      <c r="C2" s="51"/>
      <c r="D2" s="51"/>
      <c r="E2" s="51"/>
      <c r="F2" s="51"/>
      <c r="G2" s="51"/>
    </row>
    <row r="4" spans="1:7" ht="32.1" customHeight="1" x14ac:dyDescent="0.25">
      <c r="A4" s="32" t="s">
        <v>67</v>
      </c>
      <c r="B4" s="32" t="s">
        <v>150</v>
      </c>
      <c r="C4" s="32" t="s">
        <v>28</v>
      </c>
      <c r="D4" s="32" t="s">
        <v>29</v>
      </c>
      <c r="E4" s="32" t="s">
        <v>106</v>
      </c>
      <c r="F4" s="32" t="s">
        <v>31</v>
      </c>
      <c r="G4" s="32" t="s">
        <v>389</v>
      </c>
    </row>
    <row r="5" spans="1:7" x14ac:dyDescent="0.25">
      <c r="A5" s="18" t="s">
        <v>71</v>
      </c>
      <c r="B5" s="49" t="s">
        <v>390</v>
      </c>
      <c r="C5" s="47"/>
      <c r="D5" s="47"/>
      <c r="E5" s="47"/>
      <c r="F5" s="47"/>
      <c r="G5" s="48"/>
    </row>
    <row r="6" spans="1:7" ht="56.1" customHeight="1" x14ac:dyDescent="0.25">
      <c r="A6" s="20" t="s">
        <v>73</v>
      </c>
      <c r="B6" s="15" t="s">
        <v>391</v>
      </c>
      <c r="C6" s="39" t="s">
        <v>36</v>
      </c>
      <c r="D6" s="33"/>
      <c r="E6" s="24"/>
      <c r="F6" s="25" t="str">
        <f>IF(OR(D6="",E6=""),"",D6*E6)</f>
        <v/>
      </c>
      <c r="G6" s="21"/>
    </row>
    <row r="7" spans="1:7" ht="56.1" customHeight="1" x14ac:dyDescent="0.25">
      <c r="A7" s="20" t="s">
        <v>76</v>
      </c>
      <c r="B7" s="15" t="s">
        <v>392</v>
      </c>
      <c r="C7" s="39" t="s">
        <v>393</v>
      </c>
      <c r="D7" s="33"/>
      <c r="E7" s="24"/>
      <c r="F7" s="25" t="str">
        <f>IF(OR(D7="",E7=""),"",D7*E7)</f>
        <v/>
      </c>
      <c r="G7" s="21"/>
    </row>
    <row r="8" spans="1:7" x14ac:dyDescent="0.25">
      <c r="A8" s="46" t="s">
        <v>394</v>
      </c>
      <c r="B8" s="47"/>
      <c r="C8" s="47"/>
      <c r="D8" s="47"/>
      <c r="E8" s="48"/>
      <c r="F8" s="31">
        <f>SUM(F6:F7)</f>
        <v>0</v>
      </c>
      <c r="G8" s="30"/>
    </row>
    <row r="9" spans="1:7" x14ac:dyDescent="0.25">
      <c r="A9" s="18" t="s">
        <v>79</v>
      </c>
      <c r="B9" s="49" t="s">
        <v>395</v>
      </c>
      <c r="C9" s="47"/>
      <c r="D9" s="47"/>
      <c r="E9" s="47"/>
      <c r="F9" s="47"/>
      <c r="G9" s="48"/>
    </row>
    <row r="10" spans="1:7" ht="42" customHeight="1" x14ac:dyDescent="0.25">
      <c r="A10" s="20" t="s">
        <v>81</v>
      </c>
      <c r="B10" s="21" t="s">
        <v>396</v>
      </c>
      <c r="C10" s="37" t="s">
        <v>393</v>
      </c>
      <c r="D10" s="33"/>
      <c r="E10" s="24"/>
      <c r="F10" s="25" t="str">
        <f>IF(OR(D10="",E10=""),"",D10*E10)</f>
        <v/>
      </c>
      <c r="G10" s="21"/>
    </row>
    <row r="11" spans="1:7" ht="42" customHeight="1" x14ac:dyDescent="0.25">
      <c r="A11" s="20" t="s">
        <v>83</v>
      </c>
      <c r="B11" s="15" t="s">
        <v>397</v>
      </c>
      <c r="C11" s="37" t="s">
        <v>393</v>
      </c>
      <c r="D11" s="33"/>
      <c r="E11" s="24"/>
      <c r="F11" s="25" t="str">
        <f>IF(OR(D11="",E11=""),"",D11*E11)</f>
        <v/>
      </c>
      <c r="G11" s="21"/>
    </row>
    <row r="12" spans="1:7" ht="42" customHeight="1" x14ac:dyDescent="0.25">
      <c r="A12" s="20" t="s">
        <v>85</v>
      </c>
      <c r="B12" s="21" t="s">
        <v>398</v>
      </c>
      <c r="C12" s="37" t="s">
        <v>393</v>
      </c>
      <c r="D12" s="33"/>
      <c r="E12" s="24"/>
      <c r="F12" s="25" t="str">
        <f>IF(OR(D12="",E12=""),"",D12*E12)</f>
        <v/>
      </c>
      <c r="G12" s="21"/>
    </row>
    <row r="13" spans="1:7" x14ac:dyDescent="0.25">
      <c r="A13" s="46" t="s">
        <v>399</v>
      </c>
      <c r="B13" s="47"/>
      <c r="C13" s="47"/>
      <c r="D13" s="47"/>
      <c r="E13" s="48"/>
      <c r="F13" s="31">
        <f>SUM(F10:F12)</f>
        <v>0</v>
      </c>
      <c r="G13" s="30"/>
    </row>
    <row r="15" spans="1:7" x14ac:dyDescent="0.25">
      <c r="A15" s="57" t="s">
        <v>400</v>
      </c>
      <c r="B15" s="47"/>
      <c r="C15" s="47"/>
      <c r="D15" s="47"/>
      <c r="E15" s="48"/>
      <c r="F15" s="17">
        <f>F8+F13</f>
        <v>0</v>
      </c>
      <c r="G15" s="34"/>
    </row>
  </sheetData>
  <mergeCells count="7">
    <mergeCell ref="A1:G1"/>
    <mergeCell ref="B5:G5"/>
    <mergeCell ref="A15:E15"/>
    <mergeCell ref="B9:G9"/>
    <mergeCell ref="A2:G2"/>
    <mergeCell ref="A13:E13"/>
    <mergeCell ref="A8:E8"/>
  </mergeCells>
  <dataValidations count="1">
    <dataValidation type="list" allowBlank="1" sqref="C6 C7 C10 C11 C12" xr:uid="{00000000-0002-0000-0700-000000000000}">
      <formula1>"Ton,Container,Other"</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Legend</vt:lpstr>
      <vt:lpstr>Summary</vt:lpstr>
      <vt:lpstr>Treatment costs</vt:lpstr>
      <vt:lpstr>Labour Costs</vt:lpstr>
      <vt:lpstr>Travel Costs</vt:lpstr>
      <vt:lpstr>Transport Costs</vt:lpstr>
      <vt:lpstr>Equipment &amp; PPE Breakdown</vt:lpstr>
      <vt:lpstr>Insurance &amp; Regulatory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Danielle Akeung</cp:lastModifiedBy>
  <cp:revision/>
  <dcterms:created xsi:type="dcterms:W3CDTF">2026-08-10T16:14:39Z</dcterms:created>
  <dcterms:modified xsi:type="dcterms:W3CDTF">2026-10-28T20:21:32Z</dcterms:modified>
  <cp:category/>
  <cp:contentStatus/>
</cp:coreProperties>
</file>